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215" windowWidth="11700" windowHeight="6150" firstSheet="3" activeTab="3"/>
  </bookViews>
  <sheets>
    <sheet name="приложение 1 2009" sheetId="1" r:id="rId1"/>
    <sheet name="приказ2009" sheetId="2" r:id="rId2"/>
    <sheet name="приложение №3 Увильды" sheetId="3" r:id="rId3"/>
    <sheet name="1.01.2015" sheetId="4" r:id="rId4"/>
  </sheets>
  <definedNames/>
  <calcPr fullCalcOnLoad="1"/>
</workbook>
</file>

<file path=xl/sharedStrings.xml><?xml version="1.0" encoding="utf-8"?>
<sst xmlns="http://schemas.openxmlformats.org/spreadsheetml/2006/main" count="1422" uniqueCount="539">
  <si>
    <t>жилые дома без горячего водоснабжения, канализации, ВДГО, л\кл., придом.террит., освещения мест общ.польз., благоустройства</t>
  </si>
  <si>
    <t>жилые дома без горячего водоснабжения, канализации, без ВДГО, л\клеток,придом.территории, освещ.мест общего пользования</t>
  </si>
  <si>
    <t>жилые дома без  ГВС, ХВС, без ВДГО</t>
  </si>
  <si>
    <t>жилые дома без  ГВС, ХВС, без ВДГО, л\клеток,придомовой территории</t>
  </si>
  <si>
    <t>жилые дома без  ГВС, ХВС, без ВДГО, лестничных клеток,придомовой территории, освещения мест общего пользования</t>
  </si>
  <si>
    <t>ЧГРЭС 4</t>
  </si>
  <si>
    <t>жилые дома без горячего водоснабжения,ВДГО, л\кл., придом.террит., освещения мест общего пользования, благоустройства, дератизации</t>
  </si>
  <si>
    <t>жилые дома без отопления и горячего водоснабжения, ВДГО,л\клеток, придомовой террит., осв.мест общ.польз., благоустр., дератизации</t>
  </si>
  <si>
    <t>жилые дома без ХВС, канализации, ГВС, ВДГО, л\клеток, придомовой тер.,освещения мест общего польз.,благоустройства,дератизации</t>
  </si>
  <si>
    <t>жилые дома без отопления, ГВС,  ХВС, ВДГО, л\кл.,придом.территор., освещения мест общего польз., благоустройства, дератизации</t>
  </si>
  <si>
    <t>Октябрьская 17</t>
  </si>
  <si>
    <t xml:space="preserve">жилые дома без  ГВС, ХВС  </t>
  </si>
  <si>
    <t>Каолиновая 1,3, 7</t>
  </si>
  <si>
    <t>Каолиновая 4,8,16,17,2б</t>
  </si>
  <si>
    <t>жилые дома, имеющие все виды благоустройства, без лестничных клеток, освещ.мест общего пользования</t>
  </si>
  <si>
    <t>жилые дома, имеющие все виды благоустройства, без освещения мест общего пользования</t>
  </si>
  <si>
    <t>Кр.Звезды 103</t>
  </si>
  <si>
    <t>Кр.Звезды 100</t>
  </si>
  <si>
    <t xml:space="preserve">                                                                                                  Директор МУП ЖКХ "ДЕЗ"</t>
  </si>
  <si>
    <t>Фаянсовая 2,3,5</t>
  </si>
  <si>
    <r>
      <t xml:space="preserve">К Либкнехта </t>
    </r>
    <r>
      <rPr>
        <sz val="8"/>
        <rFont val="Arial Cyr"/>
        <family val="2"/>
      </rPr>
      <t>107,109,113,115,117,119,121,123,125,127,129,131,133,135,139,170,172,141,111</t>
    </r>
  </si>
  <si>
    <t xml:space="preserve">К.Звезда 96,98,99,102,105,100,103 </t>
  </si>
  <si>
    <r>
      <t>К.Либкнехта</t>
    </r>
    <r>
      <rPr>
        <sz val="8"/>
        <rFont val="Arial Cyr"/>
        <family val="2"/>
      </rPr>
      <t xml:space="preserve"> 107,109,113,115,117,119,121,123,125,127,129,131,133,135,139,170,172,141</t>
    </r>
  </si>
  <si>
    <r>
      <t xml:space="preserve">К.Либкнехта </t>
    </r>
    <r>
      <rPr>
        <sz val="9"/>
        <rFont val="Arial Cyr"/>
        <family val="2"/>
      </rPr>
      <t>107,109,113,115,117,119,121,123,125,127,129,131,133,135,139,170,172,141</t>
    </r>
  </si>
  <si>
    <t xml:space="preserve">П.База 2,3,5,6,7,12,16 </t>
  </si>
  <si>
    <t>Каолиновая 4,8,16,17,2а</t>
  </si>
  <si>
    <t>К.Либкнехта 111</t>
  </si>
  <si>
    <t xml:space="preserve"> жилые дома без горячего водоснабжения</t>
  </si>
  <si>
    <t>Фаянсовая 2,5</t>
  </si>
  <si>
    <t>Железнодорожная 2,4,6,10</t>
  </si>
  <si>
    <t>Каолиновая  2а,4,8,11,13,15,16,17</t>
  </si>
  <si>
    <t>Калинина 164а,170,197,154</t>
  </si>
  <si>
    <t>Ст.Графитовая 8,1</t>
  </si>
  <si>
    <t>Октябрьская 8 (кроме кв.5,6,7)</t>
  </si>
  <si>
    <t>Республики 3,4,5,6,8,7(кроме кв.5,13),104</t>
  </si>
  <si>
    <t xml:space="preserve">управление </t>
  </si>
  <si>
    <t>дератизация</t>
  </si>
  <si>
    <t>освещение мест общего пользования</t>
  </si>
  <si>
    <t>уборка лестничных клеток</t>
  </si>
  <si>
    <t>уборка придомовой территории</t>
  </si>
  <si>
    <t>благоустройство</t>
  </si>
  <si>
    <t>техобслуживание, текущий ремонт</t>
  </si>
  <si>
    <t>ВДГО</t>
  </si>
  <si>
    <t>ТБО</t>
  </si>
  <si>
    <t>итого</t>
  </si>
  <si>
    <t>жилые дома без горячего водоснабжения, канализации</t>
  </si>
  <si>
    <t>Набережная 2,10,1,1а,3,5,7,9,4,8</t>
  </si>
  <si>
    <t>Комарова 1, 3, 5</t>
  </si>
  <si>
    <t>Главный экономист</t>
  </si>
  <si>
    <t>Огнеупорная 14 (кроме кв.4,5,7,9)</t>
  </si>
  <si>
    <t>б) сжиженный газ при наличии приборов учета</t>
  </si>
  <si>
    <t>Водопотребление при наличии приборов учета на ГВС</t>
  </si>
  <si>
    <t>Водоотведение при наличии приборов учета на ГВС</t>
  </si>
  <si>
    <t>жилые дома без горячего водоснабжения, ВДГО, л\клеток, придомовой территории</t>
  </si>
  <si>
    <t>жилые дома без ХВС, канализации, ГВС, ВДГО, л\клеток, придомовой тер.,</t>
  </si>
  <si>
    <t>жилые дома без горячего водоснабжения,ВДГО, л\кл., придом.террит., освещения мест общего пользования</t>
  </si>
  <si>
    <t>Мира 17а</t>
  </si>
  <si>
    <t>Мира 17</t>
  </si>
  <si>
    <t>Боровая  1,2,3,4,5,6,7,8,9,10,11,12,14,4а</t>
  </si>
  <si>
    <t xml:space="preserve">Челюскинцев 100б, 102а, 102 </t>
  </si>
  <si>
    <t xml:space="preserve">К.Либкнехта 141   </t>
  </si>
  <si>
    <t>в) при наличии приборов учета</t>
  </si>
  <si>
    <t>за1 м.куб.</t>
  </si>
  <si>
    <t>ж) при наличии приборов учета</t>
  </si>
  <si>
    <t>Сжиженный газ балонный</t>
  </si>
  <si>
    <t>Сжиженный газ при наличии приборов учета</t>
  </si>
  <si>
    <t>Мира 17(кроме кв.6,11,13,16,18),10(кв.4),11 (кв.4,2,6,7)</t>
  </si>
  <si>
    <t xml:space="preserve">Мира 7а, 8, 10, 12, 1, 3, 4(кроме 3,4),6,11(кроме 6,11-16),15а, 17а </t>
  </si>
  <si>
    <t xml:space="preserve">Расчет: 5,57 рубх365днх71л/с /12мес </t>
  </si>
  <si>
    <t xml:space="preserve">Расчет:  5,57рубх365днх108л/с /12мес </t>
  </si>
  <si>
    <t>Расчет : 5,57рубх365днх35л/с/12мес</t>
  </si>
  <si>
    <t>Расчет: 5,57рубх365днх35л/с/12мес</t>
  </si>
  <si>
    <t>Расчет:5,57рубх365днх71л/с/12мес</t>
  </si>
  <si>
    <t>Расчет: 9,05руб.х365днх104л/с / 12мес</t>
  </si>
  <si>
    <t>Расчет:9,05руб.х365днх67л/с / 12мес</t>
  </si>
  <si>
    <t>Расчет : 9,05рубх365днх35л/с/12мес</t>
  </si>
  <si>
    <t>Расчет: 9,05рубх365х35/12</t>
  </si>
  <si>
    <t>Расчет: 30,52рубх365днх104л/с/12мес</t>
  </si>
  <si>
    <t>оборудованных ваннами</t>
  </si>
  <si>
    <t>г) в жилых домах без ГВС, без ванн  (при норме потребления 67 л/с)</t>
  </si>
  <si>
    <t>д) в жилых домах без ГВС, без ванн  (при норме потребления 35 л/с)</t>
  </si>
  <si>
    <t>е) в дома без воды</t>
  </si>
  <si>
    <t>а)  в жилых домах, оборудованных ваннами</t>
  </si>
  <si>
    <t>а) в жилых домах, оборудованных ваннами</t>
  </si>
  <si>
    <t>б) в жилых домах, оборудованных общими душевыми</t>
  </si>
  <si>
    <t>г) в жилых домах без ГВС, без ванн  (при норме потребления 71 л/с)</t>
  </si>
  <si>
    <t>е) в домах без канализации  (при норме потребления 35 л/с)</t>
  </si>
  <si>
    <t>ж) в домах без канализации  (при норме потребления 71 л/с)</t>
  </si>
  <si>
    <t>з) при наличии приборов учета</t>
  </si>
  <si>
    <t>а) в домах, оборудованных ваннами</t>
  </si>
  <si>
    <t xml:space="preserve">б) в жилых домах, оборудованных общими душевыми </t>
  </si>
  <si>
    <t>в) в жилых домах без ГВС,оборудованных ваннами</t>
  </si>
  <si>
    <t>в) в жилых дома без ГВС, оборудованных ваннами</t>
  </si>
  <si>
    <t>б)  в жилых домах с ГВС, оборудованных общими душевыми</t>
  </si>
  <si>
    <t>в)  в жилых домах без ГВС, оборудованных ваннами</t>
  </si>
  <si>
    <t>г) в  жилых домах без центрального ГВС , без ванн</t>
  </si>
  <si>
    <t>д) в жилых домах без ГВС , без ванн</t>
  </si>
  <si>
    <t>е)в домах без воды</t>
  </si>
  <si>
    <t>б)   в  жилых домах с ГВС, оборудованных общими душевыми</t>
  </si>
  <si>
    <t>в)  в жилых домах без горячего водоснабжения, оборудованных ваннами</t>
  </si>
  <si>
    <t>г)   в  жилых домах без ГВС , без ванн</t>
  </si>
  <si>
    <t>е)в домах без канализации</t>
  </si>
  <si>
    <t xml:space="preserve">ж) в домах без канализации </t>
  </si>
  <si>
    <t xml:space="preserve">б)   в домах с водонагревательными приборами, в </t>
  </si>
  <si>
    <t>Набережная 1,1а,2,3,5,7,8,9,10</t>
  </si>
  <si>
    <t>Набережная 4</t>
  </si>
  <si>
    <t>б)   в  жилых домах без ванн, общежитиях оборудованных общими душевыми</t>
  </si>
  <si>
    <t>б)   в  жилых домах без ванн, в общежитиях оборудованных общими душевыми</t>
  </si>
  <si>
    <t>36,2/23,61</t>
  </si>
  <si>
    <t>1 кг</t>
  </si>
  <si>
    <t>____ января 2009 года</t>
  </si>
  <si>
    <t>ОУМКД, на доску объявлений, пос.Тайгинка</t>
  </si>
  <si>
    <t xml:space="preserve">                                   на услуги,реализуемые населению с 01.01.2009 года.</t>
  </si>
  <si>
    <t>а)  жилые дома с полной степенью благоустройства</t>
  </si>
  <si>
    <t>в)  жилые дома без  ГВС и канализации</t>
  </si>
  <si>
    <t xml:space="preserve">г)  жилые дома без ГВС,ХВС  </t>
  </si>
  <si>
    <t>д)  жилые дома без ГВС, отопления</t>
  </si>
  <si>
    <t>е)  жилые дома без ГВС,ХВС,  канализации</t>
  </si>
  <si>
    <t>ж)  жилые дома без ГВС,отопления,канализации</t>
  </si>
  <si>
    <t>з)  жилые дома без ГВС,ХВС,отопления</t>
  </si>
  <si>
    <t xml:space="preserve">Расчет: 6,79 рубх365днх71л/с /12мес </t>
  </si>
  <si>
    <t>Расчет 6,79рубх365днх71л/с/12мес</t>
  </si>
  <si>
    <t xml:space="preserve">Октябрьская 8 </t>
  </si>
  <si>
    <t xml:space="preserve">                                   на услуги,реализуемые населению с 01.01.2009года.</t>
  </si>
  <si>
    <t>з)  жилые дома без ГВС,отопления,  канализации</t>
  </si>
  <si>
    <t xml:space="preserve">        1. Ввести в действие с 01.01.2009 г.   тарифы на услуги реализуемые населению  согласно</t>
  </si>
  <si>
    <t>2. Бухгалтерии по квартплате производить начисления согласно приложения № 2.</t>
  </si>
  <si>
    <t xml:space="preserve">        3. Признать утратившими силу ранее действующие тарифы. </t>
  </si>
  <si>
    <t xml:space="preserve"> приложения №1.</t>
  </si>
  <si>
    <t xml:space="preserve">                      Директор МУП ЖКХ “ДЕЗ”                                                                  Н.В.Дубынин</t>
  </si>
  <si>
    <t>Зам.директора</t>
  </si>
  <si>
    <r>
      <t xml:space="preserve">           </t>
    </r>
    <r>
      <rPr>
        <sz val="11"/>
        <rFont val="Arial Cyr"/>
        <family val="2"/>
      </rPr>
      <t xml:space="preserve">На основании Постановлений Главы КГО № 3026  от 22.12.08г. "О внесении изменения в постановление Главы Кыштымского городского округа от 13.11.2008 года № 2680 "Об установлении размера платы за жилое помещение";  № 2630 от 11.11.08г."Об утверждении тарифов на услуги водоснабжения и водоотведения, оказываемые  ООО "Кыштымводоканал";   "О введении тарифов на услуги по вывозу ЖБО, оказываемых  ООО "Спецсервис" ; № 2681 от 13.11.08 г.,   "Об утверждении тарифов на услуги водоснабжения, оказываемые ООО "Уралграфит";  Постановлений государственного комитета "ЕТО Челябинской облати" № 43\121 от 25.12.08 г "Об утверждении тарифов на тепловую энергию, отпускаемую котельными МПУТ", № 43\188 от 25.12.08 г."О розничных ценах на сжиженный газ, реализуемый населению для бытовых нужд."                                                                                                                                                                                                                                             </t>
    </r>
  </si>
  <si>
    <t>Зам.директора                                                                               Л.И.Каяева</t>
  </si>
  <si>
    <t>Октябрьская 11,17</t>
  </si>
  <si>
    <t xml:space="preserve">                                     "УТВЕРЖДАЮ"</t>
  </si>
  <si>
    <t xml:space="preserve">                                                         Директор  МУП ЖКХ "ДЕЗ"</t>
  </si>
  <si>
    <t xml:space="preserve">                                                                  Н.В.Дубынин</t>
  </si>
  <si>
    <t xml:space="preserve">                                                         Приложение №3</t>
  </si>
  <si>
    <t xml:space="preserve">б)  Перечень отапливаемых частных домов </t>
  </si>
  <si>
    <t xml:space="preserve">                                                                                                                    Н.В.Дубынин   </t>
  </si>
  <si>
    <t>Кр.Звезда 96,98,99,102,105,103</t>
  </si>
  <si>
    <t>К.Либкнехта 107,  109,   113 (кроме кв.8),   115 (кроме кв.3),   117,   119,   121,                    123 (кроме кв.78,24), 125, 127, 129 (кроме кв.85), 131, 133, 135, 139,170,172 (кроме кв.27),141</t>
  </si>
  <si>
    <t>Каолиновая 4,8,16,17(кроме кв.26), 2а</t>
  </si>
  <si>
    <t>Фаянсовая 2(кв.2)</t>
  </si>
  <si>
    <t>Октябрьская 8 ( кроме кв.№5,6)</t>
  </si>
  <si>
    <t>Республики 3,4,5,6,8,7(кроме кв.13,5)104</t>
  </si>
  <si>
    <t>Набережная 4,8</t>
  </si>
  <si>
    <t>Комаров 5</t>
  </si>
  <si>
    <t>Ед.измер.</t>
  </si>
  <si>
    <t xml:space="preserve">                                                      ТАРИФЫ</t>
  </si>
  <si>
    <t xml:space="preserve">                          Наименование услуг</t>
  </si>
  <si>
    <t xml:space="preserve">   Цена</t>
  </si>
  <si>
    <t xml:space="preserve">Содержание и ремонт жилья в зависимости от </t>
  </si>
  <si>
    <t>за  1 кв.м.</t>
  </si>
  <si>
    <t>общ.площади</t>
  </si>
  <si>
    <t>Отопление</t>
  </si>
  <si>
    <t>Горячая вода:</t>
  </si>
  <si>
    <t>с 1 человека</t>
  </si>
  <si>
    <t>Вывоз жидких бытовых отходов</t>
  </si>
  <si>
    <t>Плата за найм (для несобственников жилья)</t>
  </si>
  <si>
    <t>Подвоз воды</t>
  </si>
  <si>
    <t xml:space="preserve">                                       РАЗМЕРЫ   ТАРИФОВ</t>
  </si>
  <si>
    <t>Гагарина 6</t>
  </si>
  <si>
    <t>Нефтебаза 4</t>
  </si>
  <si>
    <t>Р.Люксембург 24</t>
  </si>
  <si>
    <t>Соймоновский 15</t>
  </si>
  <si>
    <t>Ст.Графитовая 8</t>
  </si>
  <si>
    <t>Щорса 50</t>
  </si>
  <si>
    <t>Ю.Ичевой 150</t>
  </si>
  <si>
    <t>Осв.Урала 4</t>
  </si>
  <si>
    <t>Береговая 28</t>
  </si>
  <si>
    <t>Ленина 53</t>
  </si>
  <si>
    <t>Огнеупорная 10</t>
  </si>
  <si>
    <t>Абрамова 10</t>
  </si>
  <si>
    <t>Ветеранов 20</t>
  </si>
  <si>
    <t>Долгова 10</t>
  </si>
  <si>
    <t>Дорожная 6</t>
  </si>
  <si>
    <t>Кирова 5</t>
  </si>
  <si>
    <t>Некрасова 7</t>
  </si>
  <si>
    <t>Энгельса 4</t>
  </si>
  <si>
    <t>Горелова 2,3,5,8,9</t>
  </si>
  <si>
    <t>Графитовая 30,30а</t>
  </si>
  <si>
    <t>Интернационала 95а,99</t>
  </si>
  <si>
    <t>Крестьянская 144,147</t>
  </si>
  <si>
    <t>Дзержинского 1,2,3,4,5,6</t>
  </si>
  <si>
    <t>Зеленая 22,24</t>
  </si>
  <si>
    <t>Соц.Штурма 3а,3б</t>
  </si>
  <si>
    <t>Вайнера 4,6</t>
  </si>
  <si>
    <t>Проф.Южная 1,2,3</t>
  </si>
  <si>
    <t>Школьная 3,5</t>
  </si>
  <si>
    <t>Интернационала 6,6а</t>
  </si>
  <si>
    <t>Нефтебаза 1,2,3</t>
  </si>
  <si>
    <t>Челябинская 35,37,39</t>
  </si>
  <si>
    <t>Дальняя 1,3,7,9</t>
  </si>
  <si>
    <t xml:space="preserve">       руб.</t>
  </si>
  <si>
    <t>38(1,2,3,4,6,8),47(кроме 4 этажа),34(кроме кв.7)</t>
  </si>
  <si>
    <t>51(кроме 4 этажа),53(кроме кв.3),55(кроме 6,9,12)</t>
  </si>
  <si>
    <t>Кооперативная 4,5</t>
  </si>
  <si>
    <t>Демина 1,2,3,4,5,6,8,9,9а,10,11,11а,12,14</t>
  </si>
  <si>
    <t>Графитовая 8</t>
  </si>
  <si>
    <t>Гагарина 2,4</t>
  </si>
  <si>
    <t>Металлистов 1а,6а,8,10,12</t>
  </si>
  <si>
    <t>Челюскинцев 55(кв.6,9,12);53(кв.3);51(4 этаж)</t>
  </si>
  <si>
    <t>Калинина 164а,170,174,197,154(кв.10)</t>
  </si>
  <si>
    <t>Каолиновая 11,13,15</t>
  </si>
  <si>
    <t>Ленина 47(4 этаж);37(кв.1,2,3,4,5,7,10);24(кв.8,11);22б(кв.3,10);</t>
  </si>
  <si>
    <t>Ленина 33(кв.9,10,8,11)</t>
  </si>
  <si>
    <t>Фаянсовая 2(кв.2);4</t>
  </si>
  <si>
    <t>Победа 1,5,56</t>
  </si>
  <si>
    <t>Фаянсовая 2(кв.1);3,5</t>
  </si>
  <si>
    <t>Кольцова 1,2</t>
  </si>
  <si>
    <t>Кольцова 3</t>
  </si>
  <si>
    <t>Республики 109</t>
  </si>
  <si>
    <t>Металлистов 21</t>
  </si>
  <si>
    <t>Дарвина 1а</t>
  </si>
  <si>
    <t>В.Сергеевой 19,19а,19б</t>
  </si>
  <si>
    <t xml:space="preserve">      МУНИЦИПАЛЬНОЕ УНИТАРНОЕ</t>
  </si>
  <si>
    <t xml:space="preserve">      КОММУНАЛЬНОГО ХОЗЯЙСТВА</t>
  </si>
  <si>
    <t xml:space="preserve">                                                                                                           Приложение №1</t>
  </si>
  <si>
    <t xml:space="preserve">                                                                                                                 Приложение №2</t>
  </si>
  <si>
    <t>Свердлова 92,115,133,135,78</t>
  </si>
  <si>
    <t>Металлургов 2,22</t>
  </si>
  <si>
    <t>Гагарина 2,4,6</t>
  </si>
  <si>
    <t>Боровая 1,2,3,4,4а,5,6,7,8,9,10,11,12,13,14,15</t>
  </si>
  <si>
    <t>Огнеупорная 14,10</t>
  </si>
  <si>
    <t>ЧГРЭС 4,5,3</t>
  </si>
  <si>
    <t>Советская 14</t>
  </si>
  <si>
    <t>Осв.Урала ,4</t>
  </si>
  <si>
    <t>Челюскинцев 37а,41а,43,45,47,49,55а,58,59,59а,60,56,61,62,64,</t>
  </si>
  <si>
    <t>Калинина 154 кроме кв.10</t>
  </si>
  <si>
    <t>Ленина 37(кв.6,8,9,11,12)</t>
  </si>
  <si>
    <t>Ленина 27,24(1 - 7,9,10,12),22б(1,2,4-9,11,12),33(1-7,12),22а,27а,22б,31,35</t>
  </si>
  <si>
    <t>Победы 1,2а,2б,2в,2г,4,4а,4б,5,7,8,56,58</t>
  </si>
  <si>
    <t>Ю.Ичевой 150а,177,179,181,193,197</t>
  </si>
  <si>
    <t>Гайдара 4</t>
  </si>
  <si>
    <t>Строителей 12,16,18,20</t>
  </si>
  <si>
    <t>Огнеупорная 14</t>
  </si>
  <si>
    <t>Чапаевский 1,2,3,4</t>
  </si>
  <si>
    <t>Победы 5,56а</t>
  </si>
  <si>
    <t>Советская 27</t>
  </si>
  <si>
    <t>П.Советский 5а</t>
  </si>
  <si>
    <t>Ст.Анбашская 1</t>
  </si>
  <si>
    <t>ЧГРЭС 9</t>
  </si>
  <si>
    <t>Мира 1,2,3,4,6,7а,8,9,10,11,12,15а,16,17,17а,18,19</t>
  </si>
  <si>
    <t>Рудничная 6</t>
  </si>
  <si>
    <t>Вода для хозяйственных нужд (техническая)</t>
  </si>
  <si>
    <t>Металлургов 2,22(2,4,5,6,8,10,11,12)</t>
  </si>
  <si>
    <t>Ленина 34(кв.7),36а(кв.5,7);38(кв.5,7);Ленина 47(4этаж)</t>
  </si>
  <si>
    <t>Металлургов 22(кв.1,3,7,9)</t>
  </si>
  <si>
    <t>Поселковый 1,2,3(кроме 1,3,4)</t>
  </si>
  <si>
    <t>Горелова 2,5,8,3,9</t>
  </si>
  <si>
    <t>Южная 1,2,3</t>
  </si>
  <si>
    <t xml:space="preserve">Челюскинцев 55(кв.6,9,12);53(кв.3);51(4 этаж) </t>
  </si>
  <si>
    <t xml:space="preserve">Ленина 36а(кв.5,7);38(кв.5,7) </t>
  </si>
  <si>
    <t xml:space="preserve">Ленина 34(кв.7) </t>
  </si>
  <si>
    <t>по нормативу</t>
  </si>
  <si>
    <t>Чапаевский 1,2,3,4 (по талонам)</t>
  </si>
  <si>
    <t>Осв.Урала 2</t>
  </si>
  <si>
    <t>П.База 3,16</t>
  </si>
  <si>
    <t>Соймановский пр-т 19</t>
  </si>
  <si>
    <t>Калинина 217</t>
  </si>
  <si>
    <t>Р.Люксембург 23</t>
  </si>
  <si>
    <t>Ю.Ичевой 153</t>
  </si>
  <si>
    <t>Мира 19</t>
  </si>
  <si>
    <t>Челюскинцев 41а,43,45,47,49,55а,58,59,59а,60,56,61,62,64,55,53,51,37а</t>
  </si>
  <si>
    <t xml:space="preserve">Газ природный </t>
  </si>
  <si>
    <t>Октябрьская 15</t>
  </si>
  <si>
    <t>Октябрьская 8 (кв.№7)</t>
  </si>
  <si>
    <t>Октябрьская 8( кв.№7)</t>
  </si>
  <si>
    <t>Октябрьская 8,11,15</t>
  </si>
  <si>
    <t>Комарова 1,3,5</t>
  </si>
  <si>
    <t xml:space="preserve">Разослать : в дело , гл.бухгалтеру,в бухгалтерию,ФЭО,центр соц.помощи, </t>
  </si>
  <si>
    <t>Комарова 3а</t>
  </si>
  <si>
    <t>Кольцова 1,2,3</t>
  </si>
  <si>
    <t>Октябрьская 11</t>
  </si>
  <si>
    <t>Комарова 16,21</t>
  </si>
  <si>
    <t>П.База 2,5,6,7,12</t>
  </si>
  <si>
    <t>Осв. Урала 4</t>
  </si>
  <si>
    <t>Республики 3,4,5,6,8,7,109,104</t>
  </si>
  <si>
    <t>Тайгинская 2,4</t>
  </si>
  <si>
    <t>Поселковый 1,2,3</t>
  </si>
  <si>
    <t>Набережная 1,1а,2,3,4,5,7,9,10</t>
  </si>
  <si>
    <t>Набережная 8</t>
  </si>
  <si>
    <t>Октябрьская 17/2</t>
  </si>
  <si>
    <t>Боровая 15,13</t>
  </si>
  <si>
    <t>ЧГРЭС 4,5,3(кроме кв.4)</t>
  </si>
  <si>
    <t>Металлургов 2,22(4,5,8,10,2,12,6,11)</t>
  </si>
  <si>
    <t>Октябрьская 8 ( кроме кв.№5,6,7),17/2</t>
  </si>
  <si>
    <t>Набережная 1,1а,2,3,4,5,7,8,9,10</t>
  </si>
  <si>
    <t>Боровая 1,2,4а,8,10,12,14,3,4,5,6,7,9,11</t>
  </si>
  <si>
    <t xml:space="preserve">Металлургов 22(кв.1,3,7,9) </t>
  </si>
  <si>
    <t>ЧГРЭС 3 кв.N 4</t>
  </si>
  <si>
    <t>Октябрьская 8( кв.№5,6)</t>
  </si>
  <si>
    <t>Гайдара 4(по талонам)</t>
  </si>
  <si>
    <t xml:space="preserve">                     51(кроме 4 этажа),53(кроме кв.3),55(кроме 6,9,12)</t>
  </si>
  <si>
    <t>общежитиях с общими душевыми</t>
  </si>
  <si>
    <t>Водопотребление</t>
  </si>
  <si>
    <t>1 м.куб.</t>
  </si>
  <si>
    <t xml:space="preserve">В.Сергеевой 19,19а,19б </t>
  </si>
  <si>
    <t>Тайгинская 2(кроме кв.2),4 (кроме кв.6,8)</t>
  </si>
  <si>
    <t xml:space="preserve">б)  в жилых домах без ГВС и ванн </t>
  </si>
  <si>
    <t>Тайгинская 4(кв.6,8),2 (кв.2)</t>
  </si>
  <si>
    <t>Поселковый 1,2,3(по талонам)</t>
  </si>
  <si>
    <t xml:space="preserve">Строителей 12,16,18,20 (по талонам) </t>
  </si>
  <si>
    <t>Тайгинская 2,4 ( по талонам)</t>
  </si>
  <si>
    <t>Тайгинская 2(кв.2),4(кв.6,8)</t>
  </si>
  <si>
    <t>Мира 2,9,10(кв.4),11(кв.2,4,6,7),16,18,4(6,8)</t>
  </si>
  <si>
    <t>Мира 1,2,3,4,6,7а,8,9,10,11,12,15а,16,17,17а,18,19(по талонам)</t>
  </si>
  <si>
    <t>Ю.Ичевой 150,150а,177,179,181,183,193,197</t>
  </si>
  <si>
    <t>степени благоустройства</t>
  </si>
  <si>
    <t>Ветеранов 1,5</t>
  </si>
  <si>
    <t>Демина 1,2,3,4,5,6,8,9,9а,10,11,11а,12,14,</t>
  </si>
  <si>
    <r>
      <t xml:space="preserve">К.Либкнехта </t>
    </r>
    <r>
      <rPr>
        <sz val="8"/>
        <rFont val="Arial Cyr"/>
        <family val="2"/>
      </rPr>
      <t>107,109,113,115,117,119,121,123,125,127,129,131,133,135,139,170,172</t>
    </r>
  </si>
  <si>
    <t>Калинина 154,164а,170,197</t>
  </si>
  <si>
    <t>Кр.Звезды 96,98,99,102,105</t>
  </si>
  <si>
    <t>Ленина 6,18,22в,25а,29,30,31а,32,34,36,36а,38,43,44,45,47,49,51,59</t>
  </si>
  <si>
    <t>Проф.Южный 1,2,3</t>
  </si>
  <si>
    <t>Свердлова 78,92,115,133,135</t>
  </si>
  <si>
    <t>Ленина 22а,22б,24,27,27а,31,33,35,37,53</t>
  </si>
  <si>
    <t>Депо  8,10,15</t>
  </si>
  <si>
    <t xml:space="preserve">Осв.Урала 2 </t>
  </si>
  <si>
    <t>Калинина 1,3</t>
  </si>
  <si>
    <t>Вайнера 4,6,34</t>
  </si>
  <si>
    <t>Депо 1,2,3,6</t>
  </si>
  <si>
    <t>Нефтебаза 1,2,3(кв.2),4,6</t>
  </si>
  <si>
    <t>Калинина 164а,170,197,154 (кв.10)</t>
  </si>
  <si>
    <t>Школьная 3(2,3,4,5,8),5(1,2,9,10,11,12)</t>
  </si>
  <si>
    <t>Нефтебаза 6(кроме кв.1,3)</t>
  </si>
  <si>
    <t>Школьная 3(кв.1,6,7,9,10,11,12);5(кв.3-8)</t>
  </si>
  <si>
    <t>Ю.Ичевой 183</t>
  </si>
  <si>
    <r>
      <t>Ленина 6,18,22в,25а,29,30,31а,32,36,43,44,45,49,51,59,36а(кв.</t>
    </r>
    <r>
      <rPr>
        <sz val="8"/>
        <rFont val="Arial Cyr"/>
        <family val="2"/>
      </rPr>
      <t>1,2,3,4,5,6,8),</t>
    </r>
  </si>
  <si>
    <t>Депо 8,10</t>
  </si>
  <si>
    <t>Республики 7(кв.13,5)</t>
  </si>
  <si>
    <t xml:space="preserve">Школьная 3(кв.1,6,7,9,10,11,12);5(кв.3-8) </t>
  </si>
  <si>
    <t>Победа 2г, 58</t>
  </si>
  <si>
    <t>ст.Графитовая 1,2(1,2,3),3</t>
  </si>
  <si>
    <t>Победы 2а,2в,4б,8,4,2б,7(кроме кв.1-6)</t>
  </si>
  <si>
    <t xml:space="preserve">Ленина 36а(кв.7);38(кв.5,7) </t>
  </si>
  <si>
    <r>
      <t xml:space="preserve">Мира </t>
    </r>
    <r>
      <rPr>
        <sz val="8"/>
        <rFont val="Arial Cyr"/>
        <family val="2"/>
      </rPr>
      <t>1,3,4(кроме кв.6,8),6,7,8,10(кроме кв.4),11(кроме 2,4,6,7,10-13,15,16),12,15а,17а</t>
    </r>
  </si>
  <si>
    <t>Водоотведение</t>
  </si>
  <si>
    <t>Челюскинцев 100б,102(кв.1),102а(кв.1)</t>
  </si>
  <si>
    <t>Горячая вода</t>
  </si>
  <si>
    <t>б) в домах с водонагревательными приборами в общежитиях с</t>
  </si>
  <si>
    <t>общими душевыми</t>
  </si>
  <si>
    <t>а) в жилых домах с полным благоустройством</t>
  </si>
  <si>
    <t>а) в жилых домах без централизованного ГВС</t>
  </si>
  <si>
    <t>б) в жилых домах без ГВС и ванн</t>
  </si>
  <si>
    <t xml:space="preserve">с 1 человека </t>
  </si>
  <si>
    <t>б) в жилых домах без ГВС, без ванн</t>
  </si>
  <si>
    <t>Не благоустроенное</t>
  </si>
  <si>
    <t xml:space="preserve">  Не благоустроенное</t>
  </si>
  <si>
    <t>а)  Перечень отапливаемых домов муниципального фонда</t>
  </si>
  <si>
    <r>
      <t>Ленина</t>
    </r>
    <r>
      <rPr>
        <sz val="8"/>
        <rFont val="Arial Cyr"/>
        <family val="2"/>
      </rPr>
      <t>27,53,6,18,22а,б,в,24,27а,29,30,31,31а,32-36,36а,37,43,44,45,25а,47,38,49,51,59</t>
    </r>
  </si>
  <si>
    <t>б)  Перечень отапливаемых  частных домов</t>
  </si>
  <si>
    <t xml:space="preserve">            47(кроме 4 этажа),34(кроме кв.7)</t>
  </si>
  <si>
    <t>а)  в жилых домах с полным благоустройством</t>
  </si>
  <si>
    <t>а)  в жилых домах без централизованного ГВС</t>
  </si>
  <si>
    <t>Газоснабжение</t>
  </si>
  <si>
    <t>а)  жилые дома, имеющие все виды благоустройства</t>
  </si>
  <si>
    <t>б)  жилые дома без ГВС</t>
  </si>
  <si>
    <t>в)  жилые дома без отопления и ГВС</t>
  </si>
  <si>
    <t>г)  жилые дома без ХВС, канализации, ГВС</t>
  </si>
  <si>
    <t>д)  жилые дома без отопления, ГВС, ХВС</t>
  </si>
  <si>
    <t>е)  жилые дома без ГВС,  канализации</t>
  </si>
  <si>
    <t>ж)  жилые дома без ГВС, ХВС</t>
  </si>
  <si>
    <t>Содержание и ремонт жилья в зависимости от его качества</t>
  </si>
  <si>
    <t xml:space="preserve">а) перечень отапливаемых домов муниципального фонда </t>
  </si>
  <si>
    <t>б) перечень отапливаемых частных домов</t>
  </si>
  <si>
    <t xml:space="preserve">Вывоз жидких бытовых отходов  </t>
  </si>
  <si>
    <t>Октябрьская 8</t>
  </si>
  <si>
    <t>а)  газовая плита в домах с ЦО и ГВС</t>
  </si>
  <si>
    <t>б) газовая плита в домах без ГВС</t>
  </si>
  <si>
    <t>Боровая 1,2,3,4,4а,5,6,7,8,9,10,11,12,14</t>
  </si>
  <si>
    <t>Мира 7а,15а,17а</t>
  </si>
  <si>
    <t>Поселковый 2</t>
  </si>
  <si>
    <t>Калинина 164а,174,170,197</t>
  </si>
  <si>
    <t>Кооперативная 5,4 1/2</t>
  </si>
  <si>
    <t>Металлургов 2</t>
  </si>
  <si>
    <t>Боровая 13,15</t>
  </si>
  <si>
    <t>Ю.Ичевой 150а,177,181,193,197</t>
  </si>
  <si>
    <t>Республики 3,4,5,6,7,8</t>
  </si>
  <si>
    <t>Набережная 2,10</t>
  </si>
  <si>
    <t>в) газ природный при наличии приборов учета</t>
  </si>
  <si>
    <t>Тайгинская 2 (кв.1,2,3,4,6,8)</t>
  </si>
  <si>
    <t>Тайгинская 4 (кв.1,2,3,4,5,6,7,8)</t>
  </si>
  <si>
    <t>Мира 1 (кв.1-8,10-16)</t>
  </si>
  <si>
    <t>Мира 2 (кв.1,3,4)</t>
  </si>
  <si>
    <t>Мира 3 (кв.1,2,3,4)</t>
  </si>
  <si>
    <t>Мира 6 (кв.1-4,6-15)</t>
  </si>
  <si>
    <t>Мира 8 (кв.1-7)</t>
  </si>
  <si>
    <t>Мира 4 (кв.2,4,5,6,7,8,9,10,11,14,15,16)</t>
  </si>
  <si>
    <t>Мира 9 (кв.1,2,3,4)</t>
  </si>
  <si>
    <t>Мира 10 (кв.1,2,3,5,7,8)</t>
  </si>
  <si>
    <t>Мира 11 (кв.1-6,8,9,11,12,13,15,16)</t>
  </si>
  <si>
    <t>Мира 12 (кв.5,10,11,12,14,15,16)</t>
  </si>
  <si>
    <t>Мира 14 (кв.2,3,4)</t>
  </si>
  <si>
    <t>Мира 16 (кв.3,4)</t>
  </si>
  <si>
    <t>Поселковый 1 (кв.1-8)</t>
  </si>
  <si>
    <t>Поселковый 3 (кв.1-4,6,7)</t>
  </si>
  <si>
    <t>Чапаевский 1 (кв.2,4)</t>
  </si>
  <si>
    <t>Мира 18 (кв.2,4)</t>
  </si>
  <si>
    <t>Чапаевский 2 (2,3,4)</t>
  </si>
  <si>
    <t>Чапаевский 3 (2,4)</t>
  </si>
  <si>
    <t>Чапаевский 4 (2,3,4)</t>
  </si>
  <si>
    <t>Р.Люксембург 24 (кроме кв.2,7,9,17)</t>
  </si>
  <si>
    <t>Щорса 50 (кроме кв.3,10,11)</t>
  </si>
  <si>
    <t>ЧГРЭС 4  (кроме кв.5,6,7,15)</t>
  </si>
  <si>
    <t>Графитовая 8(кроме кв.37,40,47,48),30(кроме кв.5,11),30а(кроме кв.1,2,4)</t>
  </si>
  <si>
    <t>а) в домах с центральным отоплением и ГВС</t>
  </si>
  <si>
    <t>б) в домах без горячего водоснабжения</t>
  </si>
  <si>
    <t>Сжиженный газ</t>
  </si>
  <si>
    <t xml:space="preserve"> Сжиженный газ</t>
  </si>
  <si>
    <t xml:space="preserve">  от  _18_ января 2006 года</t>
  </si>
  <si>
    <t xml:space="preserve">в) газ природный при наличии приборов учета  </t>
  </si>
  <si>
    <t xml:space="preserve">      ПРЕДПРИЯТИЕ  ЖИЛИЩНО-</t>
  </si>
  <si>
    <t xml:space="preserve">      “ДИРЕКЦИЯ ЕДИНОГО ЗАКАЗЧИКА”</t>
  </si>
  <si>
    <t>Гл.экономист</t>
  </si>
  <si>
    <t>Л.И.Каяева</t>
  </si>
  <si>
    <r>
      <t>Ленина</t>
    </r>
    <r>
      <rPr>
        <sz val="8"/>
        <rFont val="Arial Cyr"/>
        <family val="2"/>
      </rPr>
      <t xml:space="preserve"> </t>
    </r>
    <r>
      <rPr>
        <sz val="10"/>
        <rFont val="Arial Cyr"/>
        <family val="2"/>
      </rPr>
      <t>6,18,22в,25а,29,30,31а,32,36,43-45,49,51,59,36а(1-6,8),38(1-4,6,8),</t>
    </r>
  </si>
  <si>
    <t xml:space="preserve">                                                                  "УТВЕРЖДАЮ"</t>
  </si>
  <si>
    <t xml:space="preserve">                                                                    "УТВЕРЖДАЮ"</t>
  </si>
  <si>
    <t>Боровая 13, 15</t>
  </si>
  <si>
    <t>Фаянсовая 3</t>
  </si>
  <si>
    <t>Республики 41,49,50</t>
  </si>
  <si>
    <t>ст.Графитовая 3,2(кв.1,3)</t>
  </si>
  <si>
    <t>Графитовая 30(кроме кв.3),  30а (кроме кв.2)</t>
  </si>
  <si>
    <t>Победы 2а,2б,2в,4б,8,4,7(кроме 1-6)</t>
  </si>
  <si>
    <t>Графитовая 30 (кроме кв.3), 30а(кроме кв.2)</t>
  </si>
  <si>
    <t>Победы  4а, 7(кв.1-6)</t>
  </si>
  <si>
    <t>Челюскинцев 100б,102а( кв.1), 102(кв.1)</t>
  </si>
  <si>
    <t>Вайнера 34</t>
  </si>
  <si>
    <t>Графитовая 30 (кроме кв.3), 30а (кроме кв.2)</t>
  </si>
  <si>
    <t>Графитовая 30 (кв.3), 30а (кв.2)</t>
  </si>
  <si>
    <t>Победы 4а, 7(кв.1-6)</t>
  </si>
  <si>
    <t xml:space="preserve">Челюскинцев 55 (кв.6,9,12); 53(кв.3); 51(4 этаж) </t>
  </si>
  <si>
    <t xml:space="preserve">Школьная 3 (кв.1,6,7,9,10,11,12); 5(кв.3-8) </t>
  </si>
  <si>
    <t>Гагарина 2,4 (кроме 12)</t>
  </si>
  <si>
    <t xml:space="preserve">Демина 1,2,3,4,5,6,8,9,9а,10,11,11а,12(кроме кв.78), 14(кроме кв.70) </t>
  </si>
  <si>
    <t>Кр.Звезда 96,98(кроме кв.24,54),99,102,105</t>
  </si>
  <si>
    <t>Ленина 6,18,22в,25а,29,30,31а,32,34,36,36а,38,43,44,45,47(кроме кв.10),49,51,59</t>
  </si>
  <si>
    <t>Осв.Урала 4(кроме кв.13,23,47,63)</t>
  </si>
  <si>
    <t>Победы 2а(кроме кв.5),2б(кроме кв.1,3),2в(кроме кв.2),4(кроме кв.9,10),7(кроме кв.1-7),8</t>
  </si>
  <si>
    <t>Соймоновский 15 кроме кв.9,10,18,21,24,27,29,36)</t>
  </si>
  <si>
    <t>Металлистов 8(кроме кв.1,2,3,5,13,18), 10(кроме кв.6,7), 12(кроме кв.2,8)</t>
  </si>
  <si>
    <t>Челюскинцев 37а,41а(кв.12),43,45,47,49,51,53,55(кроме кв.3),55а,56,58,59,59а,61,62,64</t>
  </si>
  <si>
    <t>Вайнера 4 (кроме кв.2,5,9,11), 6 (кроме кв.1,7,8,9,11,12)</t>
  </si>
  <si>
    <t>Дальняя 1(кроме кв.3), 3(кроме кв.44,86), 7(кроме кв.28,37), 9(кроме кв.14,32,35)</t>
  </si>
  <si>
    <t>Ленина 22а,22б,24(кроме кв.3,7),27,27а,31,33,35,37,53</t>
  </si>
  <si>
    <t>Кольцова 1(кроме кв.1,3,4,5,6,12), 2(кроме кв.3), 39(кроме кв.3,6,8,9,10,12)</t>
  </si>
  <si>
    <t>Победы 1(кроме кв.2,3,4,10), 2г(кроме кв.1,2,8), 4а (кроме кв.1,3,4), 7(кроме кв.1-6)</t>
  </si>
  <si>
    <t>Нефтебаза 6(кв.1,3)</t>
  </si>
  <si>
    <t>Победы 58</t>
  </si>
  <si>
    <t>К.Либкнехта 1б</t>
  </si>
  <si>
    <t xml:space="preserve">Металлистов 6а </t>
  </si>
  <si>
    <t>Металлистов 1а,8,10,12</t>
  </si>
  <si>
    <t>Металлургов 22</t>
  </si>
  <si>
    <t>Победы 4б</t>
  </si>
  <si>
    <t>Победы 2а, 2в, 4, 7, 8</t>
  </si>
  <si>
    <t>ЧГРЭС 5</t>
  </si>
  <si>
    <t>Челюскинцев  60</t>
  </si>
  <si>
    <t>Челюскинцев  37а,41а,43,45,47,49,51,53,55,55а,56,58,59,59а,61,62,64</t>
  </si>
  <si>
    <t>Ю.Ичевой 179,183</t>
  </si>
  <si>
    <t>Поселковый 1, 2, 3 (кроме 1,3,4)</t>
  </si>
  <si>
    <t>Ленина 47 (4 этаж);  37 (кв.1,2,3,4,5,7,10);  24 (кв.8,11);  22б (кв.3,10);</t>
  </si>
  <si>
    <t xml:space="preserve">Металлургов 22 (кв.1,3,7,9) </t>
  </si>
  <si>
    <t>Челюскинцев 100б,  102а (кв.1),   102( кв.1)</t>
  </si>
  <si>
    <t xml:space="preserve">    П Р И К А З  № ________</t>
  </si>
  <si>
    <t>Цена</t>
  </si>
  <si>
    <t>2008 г.</t>
  </si>
  <si>
    <t>2007 г.</t>
  </si>
  <si>
    <t>Кооперативная 4 (ЖСК)</t>
  </si>
  <si>
    <t>Республика 3,4,5,6,8,104, 7(кроме кв.5,13)</t>
  </si>
  <si>
    <t>Набережная 1,1а,3,5,7,9</t>
  </si>
  <si>
    <t>ЧГРЭС 3</t>
  </si>
  <si>
    <t>Победы 2г,4а</t>
  </si>
  <si>
    <t>Республика 7(кв.5,13)</t>
  </si>
  <si>
    <t>Победы 2б</t>
  </si>
  <si>
    <t>Победы 1</t>
  </si>
  <si>
    <t>Мира 1,2,4,6,7а,8,10,11,12,15а</t>
  </si>
  <si>
    <t>Тайгинская 2, 4</t>
  </si>
  <si>
    <t>Мира 3,9,16,18</t>
  </si>
  <si>
    <t>Комарова 1, 3</t>
  </si>
  <si>
    <t>Ст.Графитовая 1</t>
  </si>
  <si>
    <t>ст.Графитовая 2,3</t>
  </si>
  <si>
    <t>Нязепетровская 16,20,24</t>
  </si>
  <si>
    <t>Швейкина 28</t>
  </si>
  <si>
    <t>Володарского 37,56</t>
  </si>
  <si>
    <t xml:space="preserve">                                                                                                   Директор  МУП ЖКХ "ДЕЗ"</t>
  </si>
  <si>
    <t xml:space="preserve">                                                                        Н.В.Дубынин</t>
  </si>
  <si>
    <t>жилые дома, имеющие все виды благоустройства</t>
  </si>
  <si>
    <t>жилые дома, имеющие все виды благоустройства, без лестничных клеток, придомовой территории</t>
  </si>
  <si>
    <t>жилые дома, имеющие все виды благоустройства, без ВДГО</t>
  </si>
  <si>
    <t>жилые дома, имеющие все виды благоустройства, без ВДГО, лестничных клеток, придомовой территории</t>
  </si>
  <si>
    <t>жилые дома, имеющие все виды благоустройства, без ВДГО, л\клеток, придом.территории, освещ.мест общего польз.,благоуст.,дератизац.</t>
  </si>
  <si>
    <t>жилые дома без горячего водоснабжения, лестничных клеток, освещение мест общего пользования</t>
  </si>
  <si>
    <t xml:space="preserve"> жилые дома без горячего водоснабжения, л\клеток, придом.территор.</t>
  </si>
  <si>
    <t>жилые дома без горячего водоснабжения, ВДГО, л\клеток, придомовой территории, освещения мест общего пользования</t>
  </si>
  <si>
    <t xml:space="preserve"> жилые дома без горячего водоснабжения, без ВДГО</t>
  </si>
  <si>
    <t xml:space="preserve"> </t>
  </si>
  <si>
    <t xml:space="preserve">Тарифы на услуги, </t>
  </si>
  <si>
    <t xml:space="preserve">оказываемые Муниципальным унитарным предприятием жилищно-коммунального хозяйства </t>
  </si>
  <si>
    <t>"Дирекция Единого Заказчика",</t>
  </si>
  <si>
    <t>по договорам содержания общего имущества многоквартирных домов</t>
  </si>
  <si>
    <t>№</t>
  </si>
  <si>
    <t>п.п.</t>
  </si>
  <si>
    <t>Адрес</t>
  </si>
  <si>
    <t>Наименование тарифа</t>
  </si>
  <si>
    <t>Управление</t>
  </si>
  <si>
    <t>Содержание</t>
  </si>
  <si>
    <t>и текущий ремонт</t>
  </si>
  <si>
    <t>Всего</t>
  </si>
  <si>
    <t>Улица</t>
  </si>
  <si>
    <t>Дом</t>
  </si>
  <si>
    <t>Вывоз</t>
  </si>
  <si>
    <t>город Кыштым</t>
  </si>
  <si>
    <t>Юлии Ичёвой</t>
  </si>
  <si>
    <t>Победы</t>
  </si>
  <si>
    <t>4а</t>
  </si>
  <si>
    <t>Дарвина</t>
  </si>
  <si>
    <t>1а</t>
  </si>
  <si>
    <t>было</t>
  </si>
  <si>
    <t>Каолиновый</t>
  </si>
  <si>
    <t>город Кыштым поселок Увильды</t>
  </si>
  <si>
    <t>Набережная</t>
  </si>
  <si>
    <t>Октябрьская</t>
  </si>
  <si>
    <t>Комарова</t>
  </si>
  <si>
    <t>Мира</t>
  </si>
  <si>
    <t>7а</t>
  </si>
  <si>
    <t>15а</t>
  </si>
  <si>
    <t>17а</t>
  </si>
  <si>
    <t>Гайдара</t>
  </si>
  <si>
    <t>Поселковый</t>
  </si>
  <si>
    <t>Строителей</t>
  </si>
  <si>
    <t>Тайгинская</t>
  </si>
  <si>
    <t>Чапаевский</t>
  </si>
  <si>
    <t>с 1.01.2015</t>
  </si>
  <si>
    <t>с 1 января 2015 года</t>
  </si>
  <si>
    <t>Калинина</t>
  </si>
  <si>
    <t>Металлистов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</si>
</sst>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;[Red]#,##0.00_р_."/>
    <numFmt numFmtId="166" formatCode="0.00;[Red]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"/>
    <numFmt numFmtId="172" formatCode="0.000"/>
  </numFmts>
  <fonts count="15">
    <font>
      <sz val="10"/>
      <name val="Arial Cyr"/>
      <family val="0"/>
    </font>
    <font>
      <b/>
      <sz val="10"/>
      <name val="Arial Cyr"/>
      <family val="2"/>
    </font>
    <font>
      <b/>
      <sz val="16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0"/>
    </font>
    <font>
      <b/>
      <i/>
      <sz val="12"/>
      <name val="Arial Cyr"/>
      <family val="0"/>
    </font>
    <font>
      <i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5" fillId="0" borderId="5" xfId="0" applyFont="1" applyBorder="1" applyAlignment="1">
      <alignment/>
    </xf>
    <xf numFmtId="0" fontId="0" fillId="0" borderId="14" xfId="0" applyBorder="1" applyAlignment="1">
      <alignment/>
    </xf>
    <xf numFmtId="0" fontId="0" fillId="0" borderId="6" xfId="0" applyFill="1" applyBorder="1" applyAlignment="1">
      <alignment/>
    </xf>
    <xf numFmtId="0" fontId="0" fillId="0" borderId="15" xfId="0" applyBorder="1" applyAlignment="1">
      <alignment/>
    </xf>
    <xf numFmtId="0" fontId="1" fillId="0" borderId="14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7" xfId="0" applyBorder="1" applyAlignment="1">
      <alignment/>
    </xf>
    <xf numFmtId="0" fontId="5" fillId="0" borderId="7" xfId="0" applyFont="1" applyBorder="1" applyAlignment="1">
      <alignment/>
    </xf>
    <xf numFmtId="0" fontId="0" fillId="0" borderId="17" xfId="0" applyFill="1" applyBorder="1" applyAlignment="1">
      <alignment/>
    </xf>
    <xf numFmtId="0" fontId="9" fillId="0" borderId="0" xfId="0" applyFont="1" applyAlignment="1">
      <alignment/>
    </xf>
    <xf numFmtId="0" fontId="8" fillId="0" borderId="14" xfId="0" applyFont="1" applyBorder="1" applyAlignment="1">
      <alignment/>
    </xf>
    <xf numFmtId="0" fontId="0" fillId="0" borderId="19" xfId="0" applyBorder="1" applyAlignment="1">
      <alignment/>
    </xf>
    <xf numFmtId="0" fontId="5" fillId="0" borderId="16" xfId="0" applyFont="1" applyBorder="1" applyAlignment="1">
      <alignment/>
    </xf>
    <xf numFmtId="0" fontId="0" fillId="0" borderId="14" xfId="0" applyBorder="1" applyAlignment="1" quotePrefix="1">
      <alignment horizontal="left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20" xfId="0" applyBorder="1" applyAlignment="1">
      <alignment/>
    </xf>
    <xf numFmtId="0" fontId="0" fillId="0" borderId="6" xfId="0" applyFont="1" applyBorder="1" applyAlignment="1">
      <alignment/>
    </xf>
    <xf numFmtId="0" fontId="8" fillId="0" borderId="6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14" xfId="0" applyFont="1" applyBorder="1" applyAlignment="1">
      <alignment/>
    </xf>
    <xf numFmtId="0" fontId="0" fillId="0" borderId="18" xfId="0" applyBorder="1" applyAlignment="1">
      <alignment/>
    </xf>
    <xf numFmtId="0" fontId="0" fillId="0" borderId="5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23" xfId="0" applyFont="1" applyBorder="1" applyAlignment="1">
      <alignment/>
    </xf>
    <xf numFmtId="0" fontId="5" fillId="0" borderId="8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9" xfId="0" applyFont="1" applyFill="1" applyBorder="1" applyAlignment="1">
      <alignment/>
    </xf>
    <xf numFmtId="2" fontId="0" fillId="0" borderId="15" xfId="0" applyNumberFormat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5" xfId="0" applyFont="1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8" fillId="0" borderId="27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9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5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3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6" xfId="0" applyFont="1" applyBorder="1" applyAlignment="1">
      <alignment/>
    </xf>
    <xf numFmtId="0" fontId="8" fillId="0" borderId="9" xfId="0" applyFont="1" applyBorder="1" applyAlignment="1">
      <alignment/>
    </xf>
    <xf numFmtId="0" fontId="0" fillId="0" borderId="6" xfId="0" applyFont="1" applyFill="1" applyBorder="1" applyAlignment="1">
      <alignment/>
    </xf>
    <xf numFmtId="0" fontId="1" fillId="0" borderId="12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17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5" xfId="0" applyFill="1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25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8" fillId="0" borderId="25" xfId="0" applyFont="1" applyFill="1" applyBorder="1" applyAlignment="1">
      <alignment/>
    </xf>
    <xf numFmtId="0" fontId="0" fillId="0" borderId="34" xfId="0" applyBorder="1" applyAlignment="1">
      <alignment/>
    </xf>
    <xf numFmtId="0" fontId="1" fillId="0" borderId="18" xfId="0" applyFont="1" applyBorder="1" applyAlignment="1">
      <alignment/>
    </xf>
    <xf numFmtId="0" fontId="0" fillId="0" borderId="15" xfId="0" applyBorder="1" applyAlignment="1">
      <alignment horizontal="center"/>
    </xf>
    <xf numFmtId="0" fontId="8" fillId="0" borderId="20" xfId="0" applyFont="1" applyBorder="1" applyAlignment="1">
      <alignment/>
    </xf>
    <xf numFmtId="0" fontId="1" fillId="0" borderId="4" xfId="0" applyFont="1" applyFill="1" applyBorder="1" applyAlignment="1">
      <alignment/>
    </xf>
    <xf numFmtId="0" fontId="8" fillId="0" borderId="5" xfId="0" applyFont="1" applyBorder="1" applyAlignment="1">
      <alignment/>
    </xf>
    <xf numFmtId="0" fontId="8" fillId="0" borderId="4" xfId="0" applyFont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22" xfId="0" applyBorder="1" applyAlignment="1">
      <alignment horizontal="center"/>
    </xf>
    <xf numFmtId="0" fontId="6" fillId="0" borderId="8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35" xfId="0" applyBorder="1" applyAlignment="1">
      <alignment/>
    </xf>
    <xf numFmtId="0" fontId="9" fillId="0" borderId="11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14" xfId="0" applyFont="1" applyBorder="1" applyAlignment="1">
      <alignment wrapText="1"/>
    </xf>
    <xf numFmtId="2" fontId="0" fillId="0" borderId="5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5" xfId="0" applyNumberFormat="1" applyFon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23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33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25" xfId="0" applyNumberFormat="1" applyBorder="1" applyAlignment="1">
      <alignment/>
    </xf>
    <xf numFmtId="165" fontId="0" fillId="0" borderId="30" xfId="0" applyNumberFormat="1" applyBorder="1" applyAlignment="1">
      <alignment/>
    </xf>
    <xf numFmtId="165" fontId="0" fillId="0" borderId="3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7" xfId="0" applyFont="1" applyBorder="1" applyAlignment="1">
      <alignment/>
    </xf>
    <xf numFmtId="0" fontId="0" fillId="0" borderId="20" xfId="0" applyBorder="1" applyAlignment="1">
      <alignment horizontal="right"/>
    </xf>
    <xf numFmtId="0" fontId="0" fillId="0" borderId="14" xfId="0" applyBorder="1" applyAlignment="1">
      <alignment horizontal="left"/>
    </xf>
    <xf numFmtId="0" fontId="6" fillId="0" borderId="18" xfId="0" applyFont="1" applyBorder="1" applyAlignment="1">
      <alignment wrapText="1"/>
    </xf>
    <xf numFmtId="0" fontId="6" fillId="0" borderId="2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5" xfId="0" applyFont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3" xfId="0" applyBorder="1" applyAlignment="1">
      <alignment/>
    </xf>
    <xf numFmtId="0" fontId="1" fillId="0" borderId="17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1" fillId="0" borderId="14" xfId="0" applyFont="1" applyBorder="1" applyAlignment="1">
      <alignment horizontal="left"/>
    </xf>
    <xf numFmtId="0" fontId="1" fillId="2" borderId="14" xfId="0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0" fillId="0" borderId="0" xfId="0" applyFill="1" applyAlignment="1">
      <alignment/>
    </xf>
    <xf numFmtId="0" fontId="6" fillId="0" borderId="5" xfId="0" applyFont="1" applyFill="1" applyBorder="1" applyAlignment="1">
      <alignment horizontal="left" wrapText="1"/>
    </xf>
    <xf numFmtId="0" fontId="0" fillId="0" borderId="4" xfId="0" applyFill="1" applyBorder="1" applyAlignment="1">
      <alignment/>
    </xf>
    <xf numFmtId="0" fontId="1" fillId="3" borderId="14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15" xfId="0" applyFill="1" applyBorder="1" applyAlignment="1">
      <alignment/>
    </xf>
    <xf numFmtId="0" fontId="0" fillId="0" borderId="24" xfId="0" applyFill="1" applyBorder="1" applyAlignment="1">
      <alignment/>
    </xf>
    <xf numFmtId="0" fontId="1" fillId="3" borderId="24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22" xfId="0" applyFill="1" applyBorder="1" applyAlignment="1">
      <alignment/>
    </xf>
    <xf numFmtId="0" fontId="0" fillId="0" borderId="41" xfId="0" applyBorder="1" applyAlignment="1">
      <alignment/>
    </xf>
    <xf numFmtId="0" fontId="8" fillId="0" borderId="42" xfId="0" applyFont="1" applyBorder="1" applyAlignment="1">
      <alignment/>
    </xf>
    <xf numFmtId="0" fontId="0" fillId="0" borderId="32" xfId="0" applyBorder="1" applyAlignment="1">
      <alignment/>
    </xf>
    <xf numFmtId="165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13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4" borderId="38" xfId="0" applyFill="1" applyBorder="1" applyAlignment="1">
      <alignment/>
    </xf>
    <xf numFmtId="165" fontId="0" fillId="0" borderId="45" xfId="0" applyNumberFormat="1" applyBorder="1" applyAlignment="1">
      <alignment/>
    </xf>
    <xf numFmtId="0" fontId="0" fillId="0" borderId="9" xfId="0" applyFill="1" applyBorder="1" applyAlignment="1">
      <alignment/>
    </xf>
    <xf numFmtId="165" fontId="0" fillId="0" borderId="46" xfId="0" applyNumberFormat="1" applyBorder="1" applyAlignment="1">
      <alignment/>
    </xf>
    <xf numFmtId="0" fontId="0" fillId="0" borderId="24" xfId="0" applyBorder="1" applyAlignment="1">
      <alignment/>
    </xf>
    <xf numFmtId="0" fontId="14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12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7" xfId="0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2" xfId="0" applyFill="1" applyBorder="1" applyAlignment="1">
      <alignment/>
    </xf>
    <xf numFmtId="0" fontId="1" fillId="0" borderId="7" xfId="0" applyFont="1" applyBorder="1" applyAlignment="1">
      <alignment horizontal="center"/>
    </xf>
    <xf numFmtId="0" fontId="8" fillId="0" borderId="47" xfId="0" applyFont="1" applyFill="1" applyBorder="1" applyAlignment="1">
      <alignment/>
    </xf>
    <xf numFmtId="0" fontId="3" fillId="0" borderId="7" xfId="0" applyFont="1" applyBorder="1" applyAlignment="1">
      <alignment/>
    </xf>
    <xf numFmtId="0" fontId="14" fillId="0" borderId="0" xfId="0" applyFont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2" fontId="14" fillId="0" borderId="36" xfId="0" applyNumberFormat="1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NumberFormat="1" applyFont="1" applyAlignment="1">
      <alignment horizontal="justify" wrapText="1" shrinkToFi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2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4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1"/>
  <sheetViews>
    <sheetView workbookViewId="0" topLeftCell="A990">
      <selection activeCell="H22" sqref="H22"/>
    </sheetView>
  </sheetViews>
  <sheetFormatPr defaultColWidth="9.00390625" defaultRowHeight="12.75"/>
  <cols>
    <col min="1" max="1" width="3.75390625" style="0" customWidth="1"/>
    <col min="2" max="2" width="61.625" style="0" customWidth="1"/>
    <col min="3" max="3" width="11.875" style="0" customWidth="1"/>
    <col min="4" max="4" width="0.37109375" style="0" hidden="1" customWidth="1"/>
    <col min="5" max="5" width="0.12890625" style="0" hidden="1" customWidth="1"/>
    <col min="6" max="6" width="7.375" style="0" customWidth="1"/>
  </cols>
  <sheetData>
    <row r="1" s="182" customFormat="1" ht="12.75">
      <c r="B1" s="203" t="s">
        <v>218</v>
      </c>
    </row>
    <row r="2" s="182" customFormat="1" ht="20.25">
      <c r="B2" s="204" t="s">
        <v>420</v>
      </c>
    </row>
    <row r="3" spans="2:3" s="182" customFormat="1" ht="15">
      <c r="B3" s="205" t="s">
        <v>18</v>
      </c>
      <c r="C3" s="205"/>
    </row>
    <row r="4" spans="2:6" s="182" customFormat="1" ht="15">
      <c r="B4" s="255" t="s">
        <v>139</v>
      </c>
      <c r="C4" s="255"/>
      <c r="D4" s="255"/>
      <c r="E4" s="255"/>
      <c r="F4" s="255"/>
    </row>
    <row r="5" spans="1:4" s="182" customFormat="1" ht="18">
      <c r="A5" s="252" t="s">
        <v>149</v>
      </c>
      <c r="B5" s="252"/>
      <c r="C5" s="252"/>
      <c r="D5" s="252"/>
    </row>
    <row r="6" spans="1:4" s="182" customFormat="1" ht="15">
      <c r="A6" s="253" t="s">
        <v>123</v>
      </c>
      <c r="B6" s="253"/>
      <c r="C6" s="253"/>
      <c r="D6" s="253"/>
    </row>
    <row r="7" spans="1:4" ht="15.75" thickBot="1">
      <c r="A7" s="140"/>
      <c r="B7" s="140"/>
      <c r="C7" s="140"/>
      <c r="D7" s="140"/>
    </row>
    <row r="8" spans="1:6" ht="13.5" thickBot="1">
      <c r="A8" s="18"/>
      <c r="B8" s="6" t="s">
        <v>150</v>
      </c>
      <c r="C8" s="18" t="s">
        <v>148</v>
      </c>
      <c r="D8" s="38" t="s">
        <v>151</v>
      </c>
      <c r="E8" s="15" t="s">
        <v>467</v>
      </c>
      <c r="F8" s="15" t="s">
        <v>467</v>
      </c>
    </row>
    <row r="9" spans="1:6" ht="12.75">
      <c r="A9" s="18">
        <v>1</v>
      </c>
      <c r="B9" s="38" t="s">
        <v>365</v>
      </c>
      <c r="C9" s="115" t="s">
        <v>153</v>
      </c>
      <c r="D9" s="143">
        <v>2007</v>
      </c>
      <c r="E9" s="158">
        <v>2008</v>
      </c>
      <c r="F9" s="158">
        <v>2009</v>
      </c>
    </row>
    <row r="10" spans="1:6" ht="13.5" thickBot="1">
      <c r="A10" s="17"/>
      <c r="B10" s="39"/>
      <c r="C10" s="105" t="s">
        <v>154</v>
      </c>
      <c r="D10" s="9"/>
      <c r="E10" s="159"/>
      <c r="F10" s="159"/>
    </row>
    <row r="11" spans="1:6" ht="12.75">
      <c r="A11" s="33"/>
      <c r="B11" s="68" t="s">
        <v>358</v>
      </c>
      <c r="C11" s="116"/>
      <c r="D11" s="144">
        <v>7.35</v>
      </c>
      <c r="E11" s="162">
        <v>8.52</v>
      </c>
      <c r="F11" s="162">
        <v>8.94</v>
      </c>
    </row>
    <row r="12" spans="1:6" ht="12.75">
      <c r="A12" s="33"/>
      <c r="B12" s="57" t="s">
        <v>359</v>
      </c>
      <c r="C12" s="104"/>
      <c r="D12" s="145">
        <v>6.78</v>
      </c>
      <c r="E12" s="157">
        <v>7.85</v>
      </c>
      <c r="F12" s="157">
        <v>8.24</v>
      </c>
    </row>
    <row r="13" spans="1:6" ht="12.75">
      <c r="A13" s="33"/>
      <c r="B13" s="70" t="s">
        <v>360</v>
      </c>
      <c r="C13" s="117"/>
      <c r="D13" s="146">
        <v>5.9</v>
      </c>
      <c r="E13" s="157">
        <v>6.8</v>
      </c>
      <c r="F13" s="157">
        <v>7.13</v>
      </c>
    </row>
    <row r="14" spans="1:6" ht="12.75">
      <c r="A14" s="33"/>
      <c r="B14" s="57" t="s">
        <v>361</v>
      </c>
      <c r="C14" s="104"/>
      <c r="D14" s="145">
        <v>5.82</v>
      </c>
      <c r="E14" s="157">
        <v>6.7</v>
      </c>
      <c r="F14" s="157">
        <v>7.03</v>
      </c>
    </row>
    <row r="15" spans="1:6" ht="12.75">
      <c r="A15" s="33"/>
      <c r="B15" s="70" t="s">
        <v>362</v>
      </c>
      <c r="C15" s="117"/>
      <c r="D15" s="146">
        <v>5.33</v>
      </c>
      <c r="E15" s="157">
        <v>6.17</v>
      </c>
      <c r="F15" s="157">
        <v>6.48</v>
      </c>
    </row>
    <row r="16" spans="1:6" ht="12.75">
      <c r="A16" s="33"/>
      <c r="B16" s="57" t="s">
        <v>363</v>
      </c>
      <c r="C16" s="104"/>
      <c r="D16" s="145">
        <v>6.39</v>
      </c>
      <c r="E16" s="157">
        <v>7.4</v>
      </c>
      <c r="F16" s="157">
        <v>7.76</v>
      </c>
    </row>
    <row r="17" spans="1:6" ht="12.75">
      <c r="A17" s="33"/>
      <c r="B17" s="92" t="s">
        <v>364</v>
      </c>
      <c r="C17" s="117"/>
      <c r="D17" s="146">
        <v>6.21</v>
      </c>
      <c r="E17" s="157">
        <v>7.2</v>
      </c>
      <c r="F17" s="157">
        <v>7.55</v>
      </c>
    </row>
    <row r="18" spans="1:6" ht="12.75">
      <c r="A18" s="33"/>
      <c r="B18" s="92" t="s">
        <v>124</v>
      </c>
      <c r="C18" s="117"/>
      <c r="D18" s="207"/>
      <c r="E18" s="196"/>
      <c r="F18" s="196">
        <v>6.5</v>
      </c>
    </row>
    <row r="19" spans="1:6" ht="13.5" thickBot="1">
      <c r="A19" s="33"/>
      <c r="B19" s="57" t="s">
        <v>349</v>
      </c>
      <c r="C19" s="104"/>
      <c r="D19" s="145">
        <v>1.96</v>
      </c>
      <c r="E19" s="159">
        <v>2.2</v>
      </c>
      <c r="F19" s="159">
        <v>2.3</v>
      </c>
    </row>
    <row r="20" spans="1:6" ht="12.75">
      <c r="A20" s="18">
        <v>2</v>
      </c>
      <c r="B20" s="6" t="s">
        <v>155</v>
      </c>
      <c r="C20" s="115" t="s">
        <v>153</v>
      </c>
      <c r="D20" s="147"/>
      <c r="E20" s="158"/>
      <c r="F20" s="158"/>
    </row>
    <row r="21" spans="1:6" ht="13.5" thickBot="1">
      <c r="A21" s="17"/>
      <c r="B21" s="37"/>
      <c r="C21" s="105" t="s">
        <v>154</v>
      </c>
      <c r="D21" s="148"/>
      <c r="E21" s="159"/>
      <c r="F21" s="159"/>
    </row>
    <row r="22" spans="1:6" ht="12.75">
      <c r="A22" s="33"/>
      <c r="B22" s="90" t="s">
        <v>366</v>
      </c>
      <c r="C22" s="22"/>
      <c r="D22" s="149">
        <v>10.33</v>
      </c>
      <c r="E22" s="158">
        <v>12.59</v>
      </c>
      <c r="F22" s="158">
        <v>14.5</v>
      </c>
    </row>
    <row r="23" spans="1:6" ht="13.5" thickBot="1">
      <c r="A23" s="39"/>
      <c r="B23" s="96" t="s">
        <v>367</v>
      </c>
      <c r="C23" s="9"/>
      <c r="D23" s="150">
        <v>14.08</v>
      </c>
      <c r="E23" s="159">
        <v>17.17</v>
      </c>
      <c r="F23" s="159">
        <v>19.77</v>
      </c>
    </row>
    <row r="24" spans="1:6" ht="13.5" thickBot="1">
      <c r="A24" s="12">
        <v>3</v>
      </c>
      <c r="B24" s="10" t="s">
        <v>341</v>
      </c>
      <c r="C24" s="62" t="s">
        <v>157</v>
      </c>
      <c r="D24" s="151"/>
      <c r="E24" s="160"/>
      <c r="F24" s="160"/>
    </row>
    <row r="25" spans="1:6" ht="12.75">
      <c r="A25" s="18"/>
      <c r="B25" s="73" t="s">
        <v>89</v>
      </c>
      <c r="C25" s="106"/>
      <c r="D25" s="152">
        <v>103.25</v>
      </c>
      <c r="E25" s="158">
        <v>139.44</v>
      </c>
      <c r="F25" s="158">
        <v>144.95</v>
      </c>
    </row>
    <row r="26" spans="1:6" ht="12.75">
      <c r="A26" s="16"/>
      <c r="B26" s="69" t="s">
        <v>342</v>
      </c>
      <c r="C26" s="208"/>
      <c r="D26" s="209">
        <v>56.32</v>
      </c>
      <c r="E26" s="157">
        <v>114.26</v>
      </c>
      <c r="F26" s="157">
        <v>118.58</v>
      </c>
    </row>
    <row r="27" spans="1:6" ht="12.75">
      <c r="A27" s="16"/>
      <c r="B27" s="77" t="s">
        <v>343</v>
      </c>
      <c r="C27" s="107"/>
      <c r="D27" s="153"/>
      <c r="E27" s="192"/>
      <c r="F27" s="192"/>
    </row>
    <row r="28" spans="1:6" ht="13.5" thickBot="1">
      <c r="A28" s="17"/>
      <c r="B28" s="193" t="s">
        <v>61</v>
      </c>
      <c r="C28" s="194" t="s">
        <v>62</v>
      </c>
      <c r="D28" s="195">
        <v>23.47</v>
      </c>
      <c r="E28" s="159">
        <v>28.61</v>
      </c>
      <c r="F28" s="206">
        <v>32.94</v>
      </c>
    </row>
    <row r="29" spans="1:6" ht="13.5" thickBot="1">
      <c r="A29" s="12">
        <v>4</v>
      </c>
      <c r="B29" s="10" t="s">
        <v>296</v>
      </c>
      <c r="C29" s="109" t="s">
        <v>157</v>
      </c>
      <c r="D29" s="151"/>
      <c r="E29" s="161"/>
      <c r="F29" s="161"/>
    </row>
    <row r="30" spans="1:6" ht="12.75">
      <c r="A30" s="38"/>
      <c r="B30" s="68" t="s">
        <v>83</v>
      </c>
      <c r="C30" s="110"/>
      <c r="D30" s="154">
        <v>29</v>
      </c>
      <c r="E30" s="158">
        <v>20.33</v>
      </c>
      <c r="F30" s="158">
        <v>41.28</v>
      </c>
    </row>
    <row r="31" spans="1:6" ht="12.75">
      <c r="A31" s="33"/>
      <c r="B31" s="92" t="s">
        <v>84</v>
      </c>
      <c r="C31" s="112"/>
      <c r="D31" s="207">
        <v>15.67</v>
      </c>
      <c r="E31" s="157">
        <v>11.14</v>
      </c>
      <c r="F31" s="157">
        <v>27.16</v>
      </c>
    </row>
    <row r="32" spans="1:6" ht="12.75">
      <c r="A32" s="33"/>
      <c r="B32" s="57" t="s">
        <v>92</v>
      </c>
      <c r="C32" s="111"/>
      <c r="D32" s="145"/>
      <c r="E32" s="157">
        <v>18.32</v>
      </c>
      <c r="F32" s="157">
        <v>22.34</v>
      </c>
    </row>
    <row r="33" spans="1:6" ht="12.75">
      <c r="A33" s="33"/>
      <c r="B33" s="92" t="s">
        <v>85</v>
      </c>
      <c r="C33" s="112"/>
      <c r="D33" s="146">
        <v>10.3</v>
      </c>
      <c r="E33" s="157">
        <v>12.03</v>
      </c>
      <c r="F33" s="157">
        <v>14.67</v>
      </c>
    </row>
    <row r="34" spans="1:6" ht="12.75">
      <c r="A34" s="33"/>
      <c r="B34" s="48" t="s">
        <v>80</v>
      </c>
      <c r="C34" s="111"/>
      <c r="D34" s="145">
        <v>5.08</v>
      </c>
      <c r="E34" s="157">
        <v>6.01</v>
      </c>
      <c r="F34" s="157">
        <v>7.23</v>
      </c>
    </row>
    <row r="35" spans="1:6" ht="12.75">
      <c r="A35" s="33"/>
      <c r="B35" s="69" t="s">
        <v>86</v>
      </c>
      <c r="C35" s="112"/>
      <c r="D35" s="146">
        <v>5.08</v>
      </c>
      <c r="E35" s="157">
        <v>6.01</v>
      </c>
      <c r="F35" s="157">
        <v>7.23</v>
      </c>
    </row>
    <row r="36" spans="1:6" ht="12.75">
      <c r="A36" s="33"/>
      <c r="B36" s="69" t="s">
        <v>87</v>
      </c>
      <c r="C36" s="112"/>
      <c r="D36" s="146">
        <v>10.3</v>
      </c>
      <c r="E36" s="157">
        <v>12.03</v>
      </c>
      <c r="F36" s="157">
        <v>14.67</v>
      </c>
    </row>
    <row r="37" spans="1:6" ht="13.5" thickBot="1">
      <c r="A37" s="39"/>
      <c r="B37" s="97" t="s">
        <v>88</v>
      </c>
      <c r="C37" s="108" t="s">
        <v>62</v>
      </c>
      <c r="D37" s="150">
        <v>4.77</v>
      </c>
      <c r="E37" s="159">
        <v>5.57</v>
      </c>
      <c r="F37" s="206">
        <v>6.79</v>
      </c>
    </row>
    <row r="38" spans="1:6" ht="13.5" thickBot="1">
      <c r="A38" s="12">
        <v>5</v>
      </c>
      <c r="B38" s="10" t="s">
        <v>339</v>
      </c>
      <c r="C38" s="108" t="s">
        <v>157</v>
      </c>
      <c r="D38" s="148"/>
      <c r="E38" s="160"/>
      <c r="F38" s="160"/>
    </row>
    <row r="39" spans="1:6" ht="12.75">
      <c r="A39" s="16"/>
      <c r="B39" s="73" t="s">
        <v>344</v>
      </c>
      <c r="C39" s="113"/>
      <c r="D39" s="154">
        <v>43.25</v>
      </c>
      <c r="E39" s="158">
        <v>55.02</v>
      </c>
      <c r="F39" s="158">
        <v>74.78</v>
      </c>
    </row>
    <row r="40" spans="1:6" ht="12.75">
      <c r="A40" s="16"/>
      <c r="B40" s="69" t="s">
        <v>90</v>
      </c>
      <c r="C40" s="210"/>
      <c r="D40" s="207"/>
      <c r="E40" s="157">
        <v>36.2</v>
      </c>
      <c r="F40" s="157">
        <v>49.2</v>
      </c>
    </row>
    <row r="41" spans="1:6" ht="12.75">
      <c r="A41" s="16"/>
      <c r="B41" s="69" t="s">
        <v>91</v>
      </c>
      <c r="C41" s="210"/>
      <c r="D41" s="207">
        <v>23.61</v>
      </c>
      <c r="E41" s="157">
        <v>29.77</v>
      </c>
      <c r="F41" s="157">
        <v>40.47</v>
      </c>
    </row>
    <row r="42" spans="1:6" ht="12.75">
      <c r="A42" s="16"/>
      <c r="B42" s="69" t="s">
        <v>79</v>
      </c>
      <c r="C42" s="210"/>
      <c r="D42" s="207">
        <v>15.24</v>
      </c>
      <c r="E42" s="157">
        <v>19.35</v>
      </c>
      <c r="F42" s="157">
        <v>26.57</v>
      </c>
    </row>
    <row r="43" spans="1:6" ht="13.5" thickBot="1">
      <c r="A43" s="16"/>
      <c r="B43" s="77" t="s">
        <v>63</v>
      </c>
      <c r="C43" s="108" t="s">
        <v>62</v>
      </c>
      <c r="D43" s="145">
        <v>7.47</v>
      </c>
      <c r="E43" s="159">
        <v>9.05</v>
      </c>
      <c r="F43" s="206">
        <v>12.3</v>
      </c>
    </row>
    <row r="44" spans="1:6" ht="13.5" thickBot="1">
      <c r="A44" s="12">
        <v>6</v>
      </c>
      <c r="B44" s="10" t="s">
        <v>245</v>
      </c>
      <c r="C44" s="114" t="s">
        <v>157</v>
      </c>
      <c r="D44" s="151"/>
      <c r="E44" s="161"/>
      <c r="F44" s="161"/>
    </row>
    <row r="45" spans="1:6" ht="12.75">
      <c r="A45" s="33"/>
      <c r="B45" s="76" t="s">
        <v>345</v>
      </c>
      <c r="C45" s="99"/>
      <c r="D45" s="149">
        <v>3.46</v>
      </c>
      <c r="E45" s="158">
        <v>3.95</v>
      </c>
      <c r="F45" s="158">
        <v>4.87</v>
      </c>
    </row>
    <row r="46" spans="1:6" ht="13.5" thickBot="1">
      <c r="A46" s="33"/>
      <c r="B46" s="95" t="s">
        <v>346</v>
      </c>
      <c r="C46" s="98"/>
      <c r="D46" s="155">
        <v>2.27</v>
      </c>
      <c r="E46" s="159">
        <v>2.52</v>
      </c>
      <c r="F46" s="159">
        <v>3.2</v>
      </c>
    </row>
    <row r="47" spans="1:6" ht="13.5" thickBot="1">
      <c r="A47" s="12">
        <v>7</v>
      </c>
      <c r="B47" s="10" t="s">
        <v>160</v>
      </c>
      <c r="C47" s="100" t="s">
        <v>347</v>
      </c>
      <c r="D47" s="151">
        <v>23.72</v>
      </c>
      <c r="E47" s="160">
        <v>23.72</v>
      </c>
      <c r="F47" s="160">
        <v>23.72</v>
      </c>
    </row>
    <row r="48" spans="1:6" ht="13.5" thickBot="1">
      <c r="A48" s="17">
        <v>8</v>
      </c>
      <c r="B48" s="37" t="s">
        <v>368</v>
      </c>
      <c r="C48" s="100" t="s">
        <v>347</v>
      </c>
      <c r="D48" s="150"/>
      <c r="E48" s="161"/>
      <c r="F48" s="161"/>
    </row>
    <row r="49" spans="1:6" ht="12.75">
      <c r="A49" s="94"/>
      <c r="B49" s="67" t="s">
        <v>345</v>
      </c>
      <c r="C49" s="101"/>
      <c r="D49" s="149">
        <v>85.5</v>
      </c>
      <c r="E49" s="158">
        <v>96.54</v>
      </c>
      <c r="F49" s="158">
        <v>125.35</v>
      </c>
    </row>
    <row r="50" spans="1:6" ht="13.5" thickBot="1">
      <c r="A50" s="16"/>
      <c r="B50" s="77" t="s">
        <v>348</v>
      </c>
      <c r="C50" s="102"/>
      <c r="D50" s="145">
        <v>55.08</v>
      </c>
      <c r="E50" s="159">
        <v>62.2</v>
      </c>
      <c r="F50" s="159">
        <v>82.3</v>
      </c>
    </row>
    <row r="51" spans="1:6" ht="13.5" thickBot="1">
      <c r="A51" s="12">
        <v>9</v>
      </c>
      <c r="B51" s="125" t="s">
        <v>410</v>
      </c>
      <c r="C51" s="103" t="s">
        <v>157</v>
      </c>
      <c r="D51" s="156">
        <v>156.59</v>
      </c>
      <c r="E51" s="160">
        <v>194.17</v>
      </c>
      <c r="F51" s="160">
        <v>218.89</v>
      </c>
    </row>
    <row r="52" spans="1:6" ht="13.5" thickBot="1">
      <c r="A52" s="17"/>
      <c r="B52" s="92" t="s">
        <v>65</v>
      </c>
      <c r="C52" s="123" t="s">
        <v>297</v>
      </c>
      <c r="D52" s="156">
        <v>12.33</v>
      </c>
      <c r="E52" s="160">
        <v>15.28</v>
      </c>
      <c r="F52" s="160">
        <v>18.24</v>
      </c>
    </row>
    <row r="53" spans="1:6" ht="0.75" customHeight="1" thickBot="1">
      <c r="A53" s="17"/>
      <c r="B53" s="48" t="s">
        <v>64</v>
      </c>
      <c r="C53" s="129" t="s">
        <v>157</v>
      </c>
      <c r="D53" s="156">
        <v>81.38</v>
      </c>
      <c r="E53" s="160">
        <v>100.91</v>
      </c>
      <c r="F53" s="160"/>
    </row>
    <row r="54" spans="1:6" ht="13.5" thickBot="1">
      <c r="A54" s="17">
        <v>10</v>
      </c>
      <c r="B54" s="122" t="s">
        <v>159</v>
      </c>
      <c r="C54" s="103" t="s">
        <v>153</v>
      </c>
      <c r="D54" s="156">
        <v>0.5</v>
      </c>
      <c r="E54" s="160">
        <v>0.55</v>
      </c>
      <c r="F54" s="160">
        <v>0.6</v>
      </c>
    </row>
    <row r="56" spans="2:3" ht="15.75">
      <c r="B56" s="5" t="s">
        <v>130</v>
      </c>
      <c r="C56" s="5" t="s">
        <v>417</v>
      </c>
    </row>
    <row r="57" spans="2:3" ht="15.75">
      <c r="B57" s="5"/>
      <c r="C57" s="5"/>
    </row>
    <row r="58" spans="2:3" ht="15.75">
      <c r="B58" s="5"/>
      <c r="C58" s="5"/>
    </row>
    <row r="59" spans="2:3" ht="15.75">
      <c r="B59" s="5"/>
      <c r="C59" s="5"/>
    </row>
    <row r="60" spans="2:3" ht="15.75">
      <c r="B60" s="5"/>
      <c r="C60" s="5"/>
    </row>
    <row r="61" spans="2:3" ht="15.75">
      <c r="B61" s="5"/>
      <c r="C61" s="5"/>
    </row>
    <row r="62" ht="15.75">
      <c r="B62" s="5"/>
    </row>
    <row r="63" ht="15.75">
      <c r="B63" s="5"/>
    </row>
    <row r="65" spans="2:3" ht="12.75">
      <c r="B65" s="1" t="s">
        <v>219</v>
      </c>
      <c r="C65" s="1"/>
    </row>
    <row r="66" ht="20.25">
      <c r="B66" s="2" t="s">
        <v>419</v>
      </c>
    </row>
    <row r="67" spans="2:4" ht="15">
      <c r="B67" s="3" t="s">
        <v>487</v>
      </c>
      <c r="C67" s="3"/>
      <c r="D67" s="3"/>
    </row>
    <row r="68" spans="2:4" ht="15">
      <c r="B68" s="254" t="s">
        <v>488</v>
      </c>
      <c r="C68" s="254"/>
      <c r="D68" s="254"/>
    </row>
    <row r="69" spans="2:4" ht="15">
      <c r="B69" s="3"/>
      <c r="C69" s="3"/>
      <c r="D69" s="3"/>
    </row>
    <row r="72" spans="1:2" ht="18">
      <c r="A72" s="8"/>
      <c r="B72" s="4" t="s">
        <v>161</v>
      </c>
    </row>
    <row r="73" spans="1:4" ht="13.5" thickBot="1">
      <c r="A73" s="7"/>
      <c r="B73" s="9"/>
      <c r="D73" t="s">
        <v>194</v>
      </c>
    </row>
    <row r="74" spans="1:6" ht="16.5" thickBot="1">
      <c r="A74" s="40"/>
      <c r="B74" s="38" t="s">
        <v>150</v>
      </c>
      <c r="C74" s="18" t="s">
        <v>148</v>
      </c>
      <c r="D74" s="11" t="s">
        <v>151</v>
      </c>
      <c r="E74" s="11" t="s">
        <v>151</v>
      </c>
      <c r="F74" s="11"/>
    </row>
    <row r="75" spans="1:6" ht="15.75">
      <c r="A75" s="50">
        <v>1</v>
      </c>
      <c r="B75" s="66" t="s">
        <v>152</v>
      </c>
      <c r="C75" s="19" t="s">
        <v>153</v>
      </c>
      <c r="D75" s="55" t="s">
        <v>469</v>
      </c>
      <c r="E75" s="163" t="s">
        <v>468</v>
      </c>
      <c r="F75" s="163"/>
    </row>
    <row r="76" spans="1:6" ht="16.5" thickBot="1">
      <c r="A76" s="39"/>
      <c r="B76" s="45" t="s">
        <v>309</v>
      </c>
      <c r="C76" s="14" t="s">
        <v>154</v>
      </c>
      <c r="D76" s="49"/>
      <c r="E76" s="49"/>
      <c r="F76" s="49"/>
    </row>
    <row r="77" spans="1:6" ht="12.75">
      <c r="A77" s="130"/>
      <c r="B77" s="166" t="s">
        <v>489</v>
      </c>
      <c r="C77" s="28"/>
      <c r="D77" s="121">
        <v>7.35</v>
      </c>
      <c r="E77" s="121">
        <v>8.52</v>
      </c>
      <c r="F77" s="121"/>
    </row>
    <row r="78" spans="1:6" ht="12.75">
      <c r="A78" s="13"/>
      <c r="B78" s="30" t="s">
        <v>35</v>
      </c>
      <c r="C78" s="13"/>
      <c r="D78" s="32">
        <v>1</v>
      </c>
      <c r="E78" s="32">
        <v>1.16</v>
      </c>
      <c r="F78" s="32"/>
    </row>
    <row r="79" spans="1:6" ht="12.75">
      <c r="A79" s="13"/>
      <c r="B79" s="30" t="s">
        <v>36</v>
      </c>
      <c r="C79" s="13"/>
      <c r="D79" s="32">
        <v>0.03</v>
      </c>
      <c r="E79" s="32">
        <v>0.03</v>
      </c>
      <c r="F79" s="32"/>
    </row>
    <row r="80" spans="1:6" ht="12.75">
      <c r="A80" s="13"/>
      <c r="B80" s="30" t="s">
        <v>37</v>
      </c>
      <c r="C80" s="13"/>
      <c r="D80" s="32">
        <v>0.11</v>
      </c>
      <c r="E80" s="32">
        <v>0.13</v>
      </c>
      <c r="F80" s="32"/>
    </row>
    <row r="81" spans="1:6" ht="12.75">
      <c r="A81" s="13"/>
      <c r="B81" s="30" t="s">
        <v>38</v>
      </c>
      <c r="C81" s="13"/>
      <c r="D81" s="32">
        <v>0.35</v>
      </c>
      <c r="E81" s="32">
        <v>0.41</v>
      </c>
      <c r="F81" s="32"/>
    </row>
    <row r="82" spans="1:6" ht="12.75">
      <c r="A82" s="13"/>
      <c r="B82" s="30" t="s">
        <v>39</v>
      </c>
      <c r="C82" s="13"/>
      <c r="D82" s="32">
        <v>1.04</v>
      </c>
      <c r="E82" s="32">
        <v>1.21</v>
      </c>
      <c r="F82" s="32"/>
    </row>
    <row r="83" spans="1:6" ht="12.75">
      <c r="A83" s="13"/>
      <c r="B83" s="30" t="s">
        <v>40</v>
      </c>
      <c r="C83" s="13"/>
      <c r="D83" s="32">
        <v>0.15</v>
      </c>
      <c r="E83" s="32">
        <v>0.17</v>
      </c>
      <c r="F83" s="32"/>
    </row>
    <row r="84" spans="1:6" ht="12.75">
      <c r="A84" s="13"/>
      <c r="B84" s="36" t="s">
        <v>41</v>
      </c>
      <c r="C84" s="13"/>
      <c r="D84" s="32">
        <v>3.91</v>
      </c>
      <c r="E84" s="32">
        <v>4.53</v>
      </c>
      <c r="F84" s="32"/>
    </row>
    <row r="85" spans="1:6" ht="12.75">
      <c r="A85" s="13"/>
      <c r="B85" s="30" t="s">
        <v>42</v>
      </c>
      <c r="C85" s="13"/>
      <c r="D85" s="32">
        <v>0.15</v>
      </c>
      <c r="E85" s="32">
        <v>0.17</v>
      </c>
      <c r="F85" s="32"/>
    </row>
    <row r="86" spans="1:6" ht="12.75">
      <c r="A86" s="13"/>
      <c r="B86" s="30" t="s">
        <v>43</v>
      </c>
      <c r="C86" s="13"/>
      <c r="D86" s="32">
        <v>0.61</v>
      </c>
      <c r="E86" s="32">
        <v>0.71</v>
      </c>
      <c r="F86" s="32"/>
    </row>
    <row r="87" spans="1:6" ht="12.75">
      <c r="A87" s="13"/>
      <c r="B87" s="173" t="s">
        <v>44</v>
      </c>
      <c r="C87" s="20"/>
      <c r="D87" s="59">
        <f>SUM(D78:D86)</f>
        <v>7.3500000000000005</v>
      </c>
      <c r="E87" s="59">
        <f>SUM(E78:E86)</f>
        <v>8.52</v>
      </c>
      <c r="F87" s="59"/>
    </row>
    <row r="88" spans="1:6" ht="12.75">
      <c r="A88" s="13"/>
      <c r="B88" s="30" t="s">
        <v>421</v>
      </c>
      <c r="C88" s="13"/>
      <c r="D88" s="32"/>
      <c r="E88" s="32"/>
      <c r="F88" s="32"/>
    </row>
    <row r="89" spans="1:6" ht="12.75">
      <c r="A89" s="13"/>
      <c r="B89" s="30" t="s">
        <v>310</v>
      </c>
      <c r="C89" s="13"/>
      <c r="D89" s="32"/>
      <c r="E89" s="32"/>
      <c r="F89" s="32"/>
    </row>
    <row r="90" spans="1:6" ht="12.75">
      <c r="A90" s="13"/>
      <c r="B90" s="30" t="s">
        <v>200</v>
      </c>
      <c r="C90" s="13"/>
      <c r="D90" s="32"/>
      <c r="E90" s="32"/>
      <c r="F90" s="32"/>
    </row>
    <row r="91" spans="1:6" ht="12.75">
      <c r="A91" s="13"/>
      <c r="B91" s="30" t="s">
        <v>180</v>
      </c>
      <c r="C91" s="13"/>
      <c r="D91" s="32"/>
      <c r="E91" s="32"/>
      <c r="F91" s="32"/>
    </row>
    <row r="92" spans="1:6" ht="12.75">
      <c r="A92" s="13"/>
      <c r="B92" s="30" t="s">
        <v>181</v>
      </c>
      <c r="C92" s="13"/>
      <c r="D92" s="32"/>
      <c r="E92" s="32"/>
      <c r="F92" s="32"/>
    </row>
    <row r="93" spans="1:6" ht="12.75">
      <c r="A93" s="13"/>
      <c r="B93" s="30" t="s">
        <v>193</v>
      </c>
      <c r="C93" s="13"/>
      <c r="D93" s="32"/>
      <c r="E93" s="32"/>
      <c r="F93" s="32"/>
    </row>
    <row r="94" spans="1:6" ht="12.75">
      <c r="A94" s="13"/>
      <c r="B94" s="30" t="s">
        <v>311</v>
      </c>
      <c r="C94" s="13"/>
      <c r="D94" s="32"/>
      <c r="E94" s="32"/>
      <c r="F94" s="32"/>
    </row>
    <row r="95" spans="1:6" ht="12.75">
      <c r="A95" s="13"/>
      <c r="B95" s="36" t="s">
        <v>184</v>
      </c>
      <c r="C95" s="13"/>
      <c r="D95" s="32"/>
      <c r="E95" s="32"/>
      <c r="F95" s="32"/>
    </row>
    <row r="96" spans="1:6" ht="12.75">
      <c r="A96" s="13"/>
      <c r="B96" s="30" t="s">
        <v>312</v>
      </c>
      <c r="C96" s="13"/>
      <c r="D96" s="32"/>
      <c r="E96" s="32"/>
      <c r="F96" s="32"/>
    </row>
    <row r="97" spans="1:6" ht="12.75">
      <c r="A97" s="13"/>
      <c r="B97" s="30" t="s">
        <v>313</v>
      </c>
      <c r="C97" s="13"/>
      <c r="D97" s="32"/>
      <c r="E97" s="32"/>
      <c r="F97" s="32"/>
    </row>
    <row r="98" spans="1:6" ht="12.75">
      <c r="A98" s="13"/>
      <c r="B98" s="30" t="s">
        <v>25</v>
      </c>
      <c r="C98" s="13"/>
      <c r="D98" s="32"/>
      <c r="E98" s="32"/>
      <c r="F98" s="32"/>
    </row>
    <row r="99" spans="1:6" ht="12.75">
      <c r="A99" s="13"/>
      <c r="B99" s="36" t="s">
        <v>470</v>
      </c>
      <c r="C99" s="13"/>
      <c r="D99" s="32"/>
      <c r="E99" s="32"/>
      <c r="F99" s="32"/>
    </row>
    <row r="100" spans="1:6" ht="12.75">
      <c r="A100" s="13"/>
      <c r="B100" s="36" t="s">
        <v>197</v>
      </c>
      <c r="C100" s="13"/>
      <c r="D100" s="32"/>
      <c r="E100" s="32"/>
      <c r="F100" s="32"/>
    </row>
    <row r="101" spans="1:6" ht="12.75">
      <c r="A101" s="13"/>
      <c r="B101" s="30" t="s">
        <v>314</v>
      </c>
      <c r="C101" s="13"/>
      <c r="D101" s="32"/>
      <c r="E101" s="32"/>
      <c r="F101" s="32"/>
    </row>
    <row r="102" spans="1:6" ht="12.75">
      <c r="A102" s="13"/>
      <c r="B102" s="30" t="s">
        <v>183</v>
      </c>
      <c r="C102" s="13"/>
      <c r="D102" s="32"/>
      <c r="E102" s="32"/>
      <c r="F102" s="32"/>
    </row>
    <row r="103" spans="1:6" ht="12.75">
      <c r="A103" s="13"/>
      <c r="B103" s="30" t="s">
        <v>315</v>
      </c>
      <c r="C103" s="13"/>
      <c r="D103" s="32"/>
      <c r="E103" s="32"/>
      <c r="F103" s="32"/>
    </row>
    <row r="104" spans="1:6" ht="12.75">
      <c r="A104" s="13"/>
      <c r="B104" s="30" t="s">
        <v>454</v>
      </c>
      <c r="C104" s="13"/>
      <c r="D104" s="32"/>
      <c r="E104" s="32"/>
      <c r="F104" s="32"/>
    </row>
    <row r="105" spans="1:6" ht="12.75">
      <c r="A105" s="13"/>
      <c r="B105" s="36" t="s">
        <v>377</v>
      </c>
      <c r="C105" s="13"/>
      <c r="D105" s="32"/>
      <c r="E105" s="32"/>
      <c r="F105" s="32"/>
    </row>
    <row r="106" spans="1:6" ht="12.75">
      <c r="A106" s="13"/>
      <c r="B106" s="36" t="s">
        <v>236</v>
      </c>
      <c r="C106" s="13"/>
      <c r="D106" s="32"/>
      <c r="E106" s="32"/>
      <c r="F106" s="32"/>
    </row>
    <row r="107" spans="1:6" ht="12.75">
      <c r="A107" s="13"/>
      <c r="B107" s="36" t="s">
        <v>227</v>
      </c>
      <c r="C107" s="13"/>
      <c r="D107" s="32"/>
      <c r="E107" s="32"/>
      <c r="F107" s="32"/>
    </row>
    <row r="108" spans="1:6" ht="12.75">
      <c r="A108" s="13"/>
      <c r="B108" s="30" t="s">
        <v>457</v>
      </c>
      <c r="C108" s="13"/>
      <c r="D108" s="32"/>
      <c r="E108" s="32"/>
      <c r="F108" s="32"/>
    </row>
    <row r="109" spans="1:6" ht="12.75">
      <c r="A109" s="13"/>
      <c r="B109" s="30" t="s">
        <v>164</v>
      </c>
      <c r="C109" s="13"/>
      <c r="D109" s="32"/>
      <c r="E109" s="32"/>
      <c r="F109" s="32"/>
    </row>
    <row r="110" spans="1:6" ht="12.75">
      <c r="A110" s="13"/>
      <c r="B110" s="30" t="s">
        <v>471</v>
      </c>
      <c r="C110" s="13"/>
      <c r="D110" s="32"/>
      <c r="E110" s="32"/>
      <c r="F110" s="32"/>
    </row>
    <row r="111" spans="1:6" ht="12.75">
      <c r="A111" s="13"/>
      <c r="B111" s="30" t="s">
        <v>317</v>
      </c>
      <c r="C111" s="13"/>
      <c r="D111" s="32"/>
      <c r="E111" s="32"/>
      <c r="F111" s="32"/>
    </row>
    <row r="112" spans="1:6" ht="12.75">
      <c r="A112" s="13"/>
      <c r="B112" s="30" t="s">
        <v>165</v>
      </c>
      <c r="C112" s="13"/>
      <c r="D112" s="32"/>
      <c r="E112" s="32"/>
      <c r="F112" s="32"/>
    </row>
    <row r="113" spans="1:6" ht="12.75">
      <c r="A113" s="13"/>
      <c r="B113" s="36" t="s">
        <v>186</v>
      </c>
      <c r="C113" s="13"/>
      <c r="D113" s="32"/>
      <c r="E113" s="32"/>
      <c r="F113" s="32"/>
    </row>
    <row r="114" spans="1:6" ht="12.75">
      <c r="A114" s="13"/>
      <c r="B114" s="30" t="s">
        <v>166</v>
      </c>
      <c r="C114" s="13"/>
      <c r="D114" s="32"/>
      <c r="E114" s="32"/>
      <c r="F114" s="32"/>
    </row>
    <row r="115" spans="1:6" ht="12.75">
      <c r="A115" s="13"/>
      <c r="B115" s="30" t="s">
        <v>5</v>
      </c>
      <c r="C115" s="13"/>
      <c r="D115" s="32"/>
      <c r="E115" s="32"/>
      <c r="F115" s="32"/>
    </row>
    <row r="116" spans="1:6" ht="12.75">
      <c r="A116" s="13"/>
      <c r="B116" s="30" t="s">
        <v>460</v>
      </c>
      <c r="C116" s="13"/>
      <c r="D116" s="32"/>
      <c r="E116" s="32"/>
      <c r="F116" s="32"/>
    </row>
    <row r="117" spans="1:6" ht="12.75">
      <c r="A117" s="13"/>
      <c r="B117" s="36" t="s">
        <v>167</v>
      </c>
      <c r="C117" s="13"/>
      <c r="D117" s="32"/>
      <c r="E117" s="32"/>
      <c r="F117" s="32"/>
    </row>
    <row r="118" spans="1:6" ht="13.5" thickBot="1">
      <c r="A118" s="13"/>
      <c r="B118" s="51" t="s">
        <v>379</v>
      </c>
      <c r="C118" s="13"/>
      <c r="D118" s="32"/>
      <c r="E118" s="32"/>
      <c r="F118" s="32"/>
    </row>
    <row r="119" spans="1:6" ht="12.75">
      <c r="A119" s="13"/>
      <c r="B119" s="166" t="s">
        <v>489</v>
      </c>
      <c r="C119" s="28"/>
      <c r="D119" s="121">
        <v>7.35</v>
      </c>
      <c r="E119" s="121">
        <v>8.52</v>
      </c>
      <c r="F119" s="121"/>
    </row>
    <row r="120" spans="1:6" ht="12.75">
      <c r="A120" s="13"/>
      <c r="B120" s="30" t="s">
        <v>35</v>
      </c>
      <c r="C120" s="13"/>
      <c r="D120" s="32">
        <v>1</v>
      </c>
      <c r="E120" s="32">
        <v>1.16</v>
      </c>
      <c r="F120" s="32"/>
    </row>
    <row r="121" spans="1:6" ht="12.75">
      <c r="A121" s="13"/>
      <c r="B121" s="30" t="s">
        <v>36</v>
      </c>
      <c r="C121" s="13"/>
      <c r="D121" s="32">
        <v>0.03</v>
      </c>
      <c r="E121" s="32">
        <v>0</v>
      </c>
      <c r="F121" s="32"/>
    </row>
    <row r="122" spans="1:6" ht="12.75">
      <c r="A122" s="13"/>
      <c r="B122" s="30" t="s">
        <v>37</v>
      </c>
      <c r="C122" s="13"/>
      <c r="D122" s="32">
        <v>0.11</v>
      </c>
      <c r="E122" s="32">
        <v>0.2</v>
      </c>
      <c r="F122" s="32"/>
    </row>
    <row r="123" spans="1:6" ht="12.75">
      <c r="A123" s="13"/>
      <c r="B123" s="30" t="s">
        <v>38</v>
      </c>
      <c r="C123" s="13"/>
      <c r="D123" s="32">
        <v>0.35</v>
      </c>
      <c r="E123" s="32">
        <v>0.4</v>
      </c>
      <c r="F123" s="32"/>
    </row>
    <row r="124" spans="1:6" ht="12.75">
      <c r="A124" s="13"/>
      <c r="B124" s="30" t="s">
        <v>39</v>
      </c>
      <c r="C124" s="13"/>
      <c r="D124" s="32">
        <v>1.04</v>
      </c>
      <c r="E124" s="32">
        <v>1.2</v>
      </c>
      <c r="F124" s="32"/>
    </row>
    <row r="125" spans="1:6" ht="12.75">
      <c r="A125" s="13"/>
      <c r="B125" s="30" t="s">
        <v>40</v>
      </c>
      <c r="C125" s="13"/>
      <c r="D125" s="32">
        <v>0.15</v>
      </c>
      <c r="E125" s="32">
        <v>0</v>
      </c>
      <c r="F125" s="32"/>
    </row>
    <row r="126" spans="1:6" ht="12.75">
      <c r="A126" s="13"/>
      <c r="B126" s="36" t="s">
        <v>41</v>
      </c>
      <c r="C126" s="13"/>
      <c r="D126" s="32">
        <v>3.91</v>
      </c>
      <c r="E126" s="32">
        <v>4.69</v>
      </c>
      <c r="F126" s="32"/>
    </row>
    <row r="127" spans="1:6" ht="12.75">
      <c r="A127" s="13"/>
      <c r="B127" s="30" t="s">
        <v>42</v>
      </c>
      <c r="C127" s="13"/>
      <c r="D127" s="32">
        <v>0.15</v>
      </c>
      <c r="E127" s="32">
        <v>0.17</v>
      </c>
      <c r="F127" s="32"/>
    </row>
    <row r="128" spans="1:6" ht="12.75">
      <c r="A128" s="13"/>
      <c r="B128" s="30" t="s">
        <v>43</v>
      </c>
      <c r="C128" s="13"/>
      <c r="D128" s="32">
        <v>0.61</v>
      </c>
      <c r="E128" s="32">
        <v>0.7</v>
      </c>
      <c r="F128" s="32"/>
    </row>
    <row r="129" spans="1:6" ht="12.75">
      <c r="A129" s="13"/>
      <c r="B129" s="188" t="s">
        <v>44</v>
      </c>
      <c r="C129" s="20"/>
      <c r="D129" s="59">
        <f>SUM(D120:D128)</f>
        <v>7.3500000000000005</v>
      </c>
      <c r="E129" s="59">
        <f>SUM(E120:E128)</f>
        <v>8.52</v>
      </c>
      <c r="F129" s="59"/>
    </row>
    <row r="130" spans="1:6" ht="13.5" thickBot="1">
      <c r="A130" s="13"/>
      <c r="B130" s="185" t="s">
        <v>381</v>
      </c>
      <c r="C130" s="186"/>
      <c r="D130" s="187"/>
      <c r="E130" s="187"/>
      <c r="F130" s="187"/>
    </row>
    <row r="131" spans="1:6" ht="12.75">
      <c r="A131" s="13"/>
      <c r="B131" s="166" t="s">
        <v>489</v>
      </c>
      <c r="C131" s="28"/>
      <c r="D131" s="121">
        <v>5.52</v>
      </c>
      <c r="E131" s="121">
        <v>8.52</v>
      </c>
      <c r="F131" s="121"/>
    </row>
    <row r="132" spans="1:6" ht="12.75">
      <c r="A132" s="13"/>
      <c r="B132" s="30" t="s">
        <v>35</v>
      </c>
      <c r="C132" s="13"/>
      <c r="D132" s="32">
        <v>1</v>
      </c>
      <c r="E132" s="32">
        <v>1.16</v>
      </c>
      <c r="F132" s="32"/>
    </row>
    <row r="133" spans="1:6" ht="12.75">
      <c r="A133" s="13"/>
      <c r="B133" s="30" t="s">
        <v>36</v>
      </c>
      <c r="C133" s="13"/>
      <c r="D133" s="32">
        <v>0</v>
      </c>
      <c r="E133" s="32">
        <v>0</v>
      </c>
      <c r="F133" s="32"/>
    </row>
    <row r="134" spans="1:6" ht="12.75">
      <c r="A134" s="13"/>
      <c r="B134" s="30" t="s">
        <v>37</v>
      </c>
      <c r="C134" s="13"/>
      <c r="D134" s="32">
        <v>0</v>
      </c>
      <c r="E134" s="32">
        <v>0</v>
      </c>
      <c r="F134" s="32"/>
    </row>
    <row r="135" spans="1:6" ht="12.75">
      <c r="A135" s="13"/>
      <c r="B135" s="30" t="s">
        <v>38</v>
      </c>
      <c r="C135" s="13"/>
      <c r="D135" s="32">
        <v>0</v>
      </c>
      <c r="E135" s="32">
        <v>0</v>
      </c>
      <c r="F135" s="32"/>
    </row>
    <row r="136" spans="1:6" ht="12.75">
      <c r="A136" s="13"/>
      <c r="B136" s="30" t="s">
        <v>39</v>
      </c>
      <c r="C136" s="13"/>
      <c r="D136" s="32">
        <v>0</v>
      </c>
      <c r="E136" s="32">
        <v>0</v>
      </c>
      <c r="F136" s="32"/>
    </row>
    <row r="137" spans="1:6" ht="12.75">
      <c r="A137" s="13"/>
      <c r="B137" s="30" t="s">
        <v>40</v>
      </c>
      <c r="C137" s="13"/>
      <c r="D137" s="32">
        <v>0</v>
      </c>
      <c r="E137" s="32">
        <v>0</v>
      </c>
      <c r="F137" s="32"/>
    </row>
    <row r="138" spans="1:6" ht="12.75">
      <c r="A138" s="13"/>
      <c r="B138" s="36" t="s">
        <v>41</v>
      </c>
      <c r="C138" s="13"/>
      <c r="D138" s="32">
        <v>3.91</v>
      </c>
      <c r="E138" s="32">
        <v>6.66</v>
      </c>
      <c r="F138" s="32"/>
    </row>
    <row r="139" spans="1:6" ht="12.75">
      <c r="A139" s="13"/>
      <c r="B139" s="30" t="s">
        <v>42</v>
      </c>
      <c r="C139" s="13"/>
      <c r="D139" s="32">
        <v>0</v>
      </c>
      <c r="E139" s="32">
        <v>0</v>
      </c>
      <c r="F139" s="32"/>
    </row>
    <row r="140" spans="1:6" ht="12.75">
      <c r="A140" s="13"/>
      <c r="B140" s="30" t="s">
        <v>43</v>
      </c>
      <c r="C140" s="13"/>
      <c r="D140" s="32">
        <v>0.61</v>
      </c>
      <c r="E140" s="32">
        <v>0.7</v>
      </c>
      <c r="F140" s="32"/>
    </row>
    <row r="141" spans="1:6" ht="12.75">
      <c r="A141" s="13"/>
      <c r="B141" s="188" t="s">
        <v>44</v>
      </c>
      <c r="C141" s="20"/>
      <c r="D141" s="59">
        <f>SUM(D132:D140)</f>
        <v>5.5200000000000005</v>
      </c>
      <c r="E141" s="59">
        <f>SUM(E132:E140)</f>
        <v>8.52</v>
      </c>
      <c r="F141" s="59"/>
    </row>
    <row r="142" spans="1:6" ht="13.5" thickBot="1">
      <c r="A142" s="13"/>
      <c r="B142" s="185" t="s">
        <v>272</v>
      </c>
      <c r="C142" s="186"/>
      <c r="D142" s="187"/>
      <c r="E142" s="187"/>
      <c r="F142" s="187"/>
    </row>
    <row r="143" spans="1:6" ht="13.5" thickBot="1">
      <c r="A143" s="13"/>
      <c r="B143" s="167" t="s">
        <v>489</v>
      </c>
      <c r="C143" s="15"/>
      <c r="D143" s="119">
        <v>7.2</v>
      </c>
      <c r="E143" s="119">
        <v>8.52</v>
      </c>
      <c r="F143" s="119"/>
    </row>
    <row r="144" spans="1:6" ht="12.75">
      <c r="A144" s="13"/>
      <c r="B144" s="30" t="s">
        <v>35</v>
      </c>
      <c r="C144" s="13"/>
      <c r="D144" s="32">
        <v>1</v>
      </c>
      <c r="E144" s="32">
        <v>1.16</v>
      </c>
      <c r="F144" s="32"/>
    </row>
    <row r="145" spans="1:6" ht="12.75">
      <c r="A145" s="13"/>
      <c r="B145" s="30" t="s">
        <v>36</v>
      </c>
      <c r="C145" s="13"/>
      <c r="D145" s="32">
        <v>0.03</v>
      </c>
      <c r="E145" s="32">
        <v>0</v>
      </c>
      <c r="F145" s="32"/>
    </row>
    <row r="146" spans="1:6" ht="12.75">
      <c r="A146" s="13"/>
      <c r="B146" s="30" t="s">
        <v>37</v>
      </c>
      <c r="C146" s="13"/>
      <c r="D146" s="32">
        <v>0.11</v>
      </c>
      <c r="E146" s="32">
        <v>0.2</v>
      </c>
      <c r="F146" s="32"/>
    </row>
    <row r="147" spans="1:6" ht="12.75">
      <c r="A147" s="13"/>
      <c r="B147" s="30" t="s">
        <v>38</v>
      </c>
      <c r="C147" s="13"/>
      <c r="D147" s="32">
        <v>0.35</v>
      </c>
      <c r="E147" s="32">
        <v>0.4</v>
      </c>
      <c r="F147" s="32"/>
    </row>
    <row r="148" spans="1:6" ht="12.75">
      <c r="A148" s="13"/>
      <c r="B148" s="30" t="s">
        <v>39</v>
      </c>
      <c r="C148" s="13"/>
      <c r="D148" s="32">
        <v>1.04</v>
      </c>
      <c r="E148" s="32">
        <v>1.2</v>
      </c>
      <c r="F148" s="32"/>
    </row>
    <row r="149" spans="1:6" ht="12.75">
      <c r="A149" s="13"/>
      <c r="B149" s="30" t="s">
        <v>40</v>
      </c>
      <c r="C149" s="13"/>
      <c r="D149" s="32">
        <v>0.15</v>
      </c>
      <c r="E149" s="32">
        <v>0</v>
      </c>
      <c r="F149" s="32"/>
    </row>
    <row r="150" spans="1:6" ht="12.75">
      <c r="A150" s="13"/>
      <c r="B150" s="36" t="s">
        <v>41</v>
      </c>
      <c r="C150" s="13"/>
      <c r="D150" s="32">
        <v>3.91</v>
      </c>
      <c r="E150" s="32">
        <v>4.86</v>
      </c>
      <c r="F150" s="32"/>
    </row>
    <row r="151" spans="1:6" ht="12.75">
      <c r="A151" s="13"/>
      <c r="B151" s="30" t="s">
        <v>42</v>
      </c>
      <c r="C151" s="13"/>
      <c r="D151" s="32">
        <v>0</v>
      </c>
      <c r="E151" s="32">
        <v>0</v>
      </c>
      <c r="F151" s="32"/>
    </row>
    <row r="152" spans="1:6" ht="12.75">
      <c r="A152" s="13"/>
      <c r="B152" s="30" t="s">
        <v>43</v>
      </c>
      <c r="C152" s="13"/>
      <c r="D152" s="32">
        <v>0.61</v>
      </c>
      <c r="E152" s="32">
        <v>0.7</v>
      </c>
      <c r="F152" s="32"/>
    </row>
    <row r="153" spans="1:6" ht="12.75">
      <c r="A153" s="13"/>
      <c r="B153" s="188" t="s">
        <v>44</v>
      </c>
      <c r="C153" s="20"/>
      <c r="D153" s="59">
        <f>SUM(D144:D152)</f>
        <v>7.2</v>
      </c>
      <c r="E153" s="59">
        <f>SUM(E144:E152)</f>
        <v>8.52</v>
      </c>
      <c r="F153" s="59"/>
    </row>
    <row r="154" spans="1:6" ht="13.5" thickBot="1">
      <c r="A154" s="13"/>
      <c r="B154" s="185" t="s">
        <v>472</v>
      </c>
      <c r="C154" s="186"/>
      <c r="D154" s="187"/>
      <c r="E154" s="187"/>
      <c r="F154" s="187"/>
    </row>
    <row r="155" spans="1:6" ht="13.5" thickBot="1">
      <c r="A155" s="13"/>
      <c r="B155" s="167" t="s">
        <v>489</v>
      </c>
      <c r="C155" s="15"/>
      <c r="D155" s="119">
        <v>5.7</v>
      </c>
      <c r="E155" s="119">
        <v>8.52</v>
      </c>
      <c r="F155" s="119"/>
    </row>
    <row r="156" spans="1:6" ht="12.75">
      <c r="A156" s="13"/>
      <c r="B156" s="30" t="s">
        <v>35</v>
      </c>
      <c r="C156" s="13"/>
      <c r="D156" s="32">
        <v>1</v>
      </c>
      <c r="E156" s="32">
        <v>1.16</v>
      </c>
      <c r="F156" s="32"/>
    </row>
    <row r="157" spans="1:6" ht="12.75">
      <c r="A157" s="13"/>
      <c r="B157" s="30" t="s">
        <v>36</v>
      </c>
      <c r="C157" s="13"/>
      <c r="D157" s="32">
        <v>0.03</v>
      </c>
      <c r="E157" s="32">
        <v>0</v>
      </c>
      <c r="F157" s="32"/>
    </row>
    <row r="158" spans="1:6" ht="12.75">
      <c r="A158" s="13"/>
      <c r="B158" s="30" t="s">
        <v>37</v>
      </c>
      <c r="C158" s="13"/>
      <c r="D158" s="32">
        <v>0</v>
      </c>
      <c r="E158" s="32">
        <v>0</v>
      </c>
      <c r="F158" s="32"/>
    </row>
    <row r="159" spans="1:6" ht="12.75">
      <c r="A159" s="13"/>
      <c r="B159" s="30" t="s">
        <v>38</v>
      </c>
      <c r="C159" s="13"/>
      <c r="D159" s="32">
        <v>0</v>
      </c>
      <c r="E159" s="32">
        <v>0</v>
      </c>
      <c r="F159" s="32"/>
    </row>
    <row r="160" spans="1:6" ht="12.75">
      <c r="A160" s="13"/>
      <c r="B160" s="30" t="s">
        <v>39</v>
      </c>
      <c r="C160" s="13"/>
      <c r="D160" s="32">
        <v>0</v>
      </c>
      <c r="E160" s="32">
        <v>0</v>
      </c>
      <c r="F160" s="32"/>
    </row>
    <row r="161" spans="1:6" ht="12.75">
      <c r="A161" s="13"/>
      <c r="B161" s="30" t="s">
        <v>40</v>
      </c>
      <c r="C161" s="13"/>
      <c r="D161" s="32">
        <v>0.15</v>
      </c>
      <c r="E161" s="32">
        <v>0</v>
      </c>
      <c r="F161" s="32"/>
    </row>
    <row r="162" spans="1:6" ht="12.75">
      <c r="A162" s="13"/>
      <c r="B162" s="36" t="s">
        <v>41</v>
      </c>
      <c r="C162" s="13"/>
      <c r="D162" s="32">
        <v>3.91</v>
      </c>
      <c r="E162" s="32">
        <v>6.66</v>
      </c>
      <c r="F162" s="32"/>
    </row>
    <row r="163" spans="1:6" ht="12.75">
      <c r="A163" s="13"/>
      <c r="B163" s="30" t="s">
        <v>42</v>
      </c>
      <c r="C163" s="13"/>
      <c r="D163" s="32">
        <v>0</v>
      </c>
      <c r="E163" s="32">
        <v>0</v>
      </c>
      <c r="F163" s="32"/>
    </row>
    <row r="164" spans="1:6" ht="12.75">
      <c r="A164" s="13"/>
      <c r="B164" s="30" t="s">
        <v>43</v>
      </c>
      <c r="C164" s="13"/>
      <c r="D164" s="32">
        <v>0.61</v>
      </c>
      <c r="E164" s="32">
        <v>0.7</v>
      </c>
      <c r="F164" s="32"/>
    </row>
    <row r="165" spans="1:6" ht="12.75">
      <c r="A165" s="13"/>
      <c r="B165" s="188" t="s">
        <v>44</v>
      </c>
      <c r="C165" s="20"/>
      <c r="D165" s="59">
        <f>SUM(D156:D164)</f>
        <v>5.7</v>
      </c>
      <c r="E165" s="59">
        <f>SUM(E156:E164)</f>
        <v>8.52</v>
      </c>
      <c r="F165" s="59"/>
    </row>
    <row r="166" spans="1:6" ht="12.75">
      <c r="A166" s="31"/>
      <c r="B166" s="189" t="s">
        <v>146</v>
      </c>
      <c r="C166" s="190"/>
      <c r="D166" s="191"/>
      <c r="E166" s="191"/>
      <c r="F166" s="191"/>
    </row>
    <row r="167" spans="1:6" ht="13.5" thickBot="1">
      <c r="A167" s="31"/>
      <c r="B167" s="185" t="s">
        <v>369</v>
      </c>
      <c r="C167" s="186"/>
      <c r="D167" s="187"/>
      <c r="E167" s="187"/>
      <c r="F167" s="187"/>
    </row>
    <row r="168" spans="1:6" ht="26.25" thickBot="1">
      <c r="A168" s="13"/>
      <c r="B168" s="165" t="s">
        <v>490</v>
      </c>
      <c r="C168" s="15"/>
      <c r="D168" s="119">
        <v>5.96</v>
      </c>
      <c r="E168" s="119">
        <v>6.9</v>
      </c>
      <c r="F168" s="119"/>
    </row>
    <row r="169" spans="1:6" ht="12.75">
      <c r="A169" s="13"/>
      <c r="B169" s="30" t="s">
        <v>35</v>
      </c>
      <c r="C169" s="13"/>
      <c r="D169" s="32">
        <v>1</v>
      </c>
      <c r="E169" s="32">
        <v>1.16</v>
      </c>
      <c r="F169" s="32"/>
    </row>
    <row r="170" spans="1:6" ht="12.75">
      <c r="A170" s="13"/>
      <c r="B170" s="30" t="s">
        <v>36</v>
      </c>
      <c r="C170" s="13"/>
      <c r="D170" s="32">
        <v>0.03</v>
      </c>
      <c r="E170" s="32">
        <v>0.03</v>
      </c>
      <c r="F170" s="32"/>
    </row>
    <row r="171" spans="1:6" ht="12.75">
      <c r="A171" s="13"/>
      <c r="B171" s="30" t="s">
        <v>37</v>
      </c>
      <c r="C171" s="13"/>
      <c r="D171" s="32">
        <v>0.11</v>
      </c>
      <c r="E171" s="32">
        <v>0.13</v>
      </c>
      <c r="F171" s="32"/>
    </row>
    <row r="172" spans="1:6" ht="12.75">
      <c r="A172" s="13"/>
      <c r="B172" s="30" t="s">
        <v>40</v>
      </c>
      <c r="C172" s="13"/>
      <c r="D172" s="32">
        <v>0.15</v>
      </c>
      <c r="E172" s="32">
        <v>0.17</v>
      </c>
      <c r="F172" s="32"/>
    </row>
    <row r="173" spans="1:6" ht="12.75">
      <c r="A173" s="13"/>
      <c r="B173" s="36" t="s">
        <v>41</v>
      </c>
      <c r="C173" s="13"/>
      <c r="D173" s="32">
        <v>3.91</v>
      </c>
      <c r="E173" s="32">
        <v>4.53</v>
      </c>
      <c r="F173" s="32"/>
    </row>
    <row r="174" spans="1:6" ht="12.75">
      <c r="A174" s="13"/>
      <c r="B174" s="30" t="s">
        <v>42</v>
      </c>
      <c r="C174" s="13"/>
      <c r="D174" s="32">
        <v>0.15</v>
      </c>
      <c r="E174" s="32">
        <v>0.17</v>
      </c>
      <c r="F174" s="32"/>
    </row>
    <row r="175" spans="1:6" ht="12.75">
      <c r="A175" s="13"/>
      <c r="B175" s="30" t="s">
        <v>43</v>
      </c>
      <c r="C175" s="13"/>
      <c r="D175" s="32">
        <v>0.61</v>
      </c>
      <c r="E175" s="32">
        <v>0.71</v>
      </c>
      <c r="F175" s="32"/>
    </row>
    <row r="176" spans="1:6" ht="12.75">
      <c r="A176" s="13"/>
      <c r="B176" s="36" t="s">
        <v>44</v>
      </c>
      <c r="C176" s="13"/>
      <c r="D176" s="32">
        <f>SUM(D169:D175)</f>
        <v>5.960000000000001</v>
      </c>
      <c r="E176" s="32">
        <f>SUM(E169:E175)</f>
        <v>6.8999999999999995</v>
      </c>
      <c r="F176" s="32"/>
    </row>
    <row r="177" spans="1:6" ht="13.5" thickBot="1">
      <c r="A177" s="13"/>
      <c r="B177" s="179" t="s">
        <v>456</v>
      </c>
      <c r="C177" s="13"/>
      <c r="D177" s="32"/>
      <c r="E177" s="32"/>
      <c r="F177" s="32"/>
    </row>
    <row r="178" spans="1:6" ht="26.25" thickBot="1">
      <c r="A178" s="13"/>
      <c r="B178" s="165" t="s">
        <v>14</v>
      </c>
      <c r="C178" s="15"/>
      <c r="D178" s="119">
        <v>7.35</v>
      </c>
      <c r="E178" s="119">
        <v>7.98</v>
      </c>
      <c r="F178" s="119"/>
    </row>
    <row r="179" spans="1:6" ht="12.75">
      <c r="A179" s="13"/>
      <c r="B179" s="30" t="s">
        <v>35</v>
      </c>
      <c r="C179" s="13"/>
      <c r="D179" s="32">
        <v>1</v>
      </c>
      <c r="E179" s="32">
        <v>1.16</v>
      </c>
      <c r="F179" s="32"/>
    </row>
    <row r="180" spans="1:6" ht="12.75">
      <c r="A180" s="13"/>
      <c r="B180" s="30" t="s">
        <v>36</v>
      </c>
      <c r="C180" s="13"/>
      <c r="D180" s="32">
        <v>0.03</v>
      </c>
      <c r="E180" s="32">
        <v>0.03</v>
      </c>
      <c r="F180" s="32"/>
    </row>
    <row r="181" spans="1:6" ht="12.75">
      <c r="A181" s="13"/>
      <c r="B181" s="30" t="s">
        <v>37</v>
      </c>
      <c r="C181" s="13"/>
      <c r="D181" s="32">
        <v>0.11</v>
      </c>
      <c r="E181" s="32">
        <v>0</v>
      </c>
      <c r="F181" s="32"/>
    </row>
    <row r="182" spans="1:6" ht="12.75">
      <c r="A182" s="13"/>
      <c r="B182" s="30" t="s">
        <v>38</v>
      </c>
      <c r="C182" s="13"/>
      <c r="D182" s="32">
        <v>0.35</v>
      </c>
      <c r="E182" s="32">
        <v>0</v>
      </c>
      <c r="F182" s="32"/>
    </row>
    <row r="183" spans="1:6" ht="12.75">
      <c r="A183" s="13"/>
      <c r="B183" s="30" t="s">
        <v>39</v>
      </c>
      <c r="C183" s="13"/>
      <c r="D183" s="32">
        <v>1.04</v>
      </c>
      <c r="E183" s="32">
        <v>1.21</v>
      </c>
      <c r="F183" s="32"/>
    </row>
    <row r="184" spans="1:6" ht="12.75">
      <c r="A184" s="13"/>
      <c r="B184" s="30" t="s">
        <v>40</v>
      </c>
      <c r="C184" s="13"/>
      <c r="D184" s="32">
        <v>0.15</v>
      </c>
      <c r="E184" s="32">
        <v>0.17</v>
      </c>
      <c r="F184" s="32"/>
    </row>
    <row r="185" spans="1:6" ht="12.75">
      <c r="A185" s="13"/>
      <c r="B185" s="36" t="s">
        <v>41</v>
      </c>
      <c r="C185" s="13"/>
      <c r="D185" s="32">
        <v>3.91</v>
      </c>
      <c r="E185" s="32">
        <v>4.53</v>
      </c>
      <c r="F185" s="32"/>
    </row>
    <row r="186" spans="1:6" ht="12.75">
      <c r="A186" s="13"/>
      <c r="B186" s="30" t="s">
        <v>42</v>
      </c>
      <c r="C186" s="13"/>
      <c r="D186" s="32">
        <v>0.15</v>
      </c>
      <c r="E186" s="32">
        <v>0.17</v>
      </c>
      <c r="F186" s="32"/>
    </row>
    <row r="187" spans="1:6" ht="12.75">
      <c r="A187" s="13"/>
      <c r="B187" s="30" t="s">
        <v>43</v>
      </c>
      <c r="C187" s="13"/>
      <c r="D187" s="32">
        <v>0.61</v>
      </c>
      <c r="E187" s="32">
        <v>0.71</v>
      </c>
      <c r="F187" s="32"/>
    </row>
    <row r="188" spans="1:6" ht="12.75">
      <c r="A188" s="13"/>
      <c r="B188" s="36" t="s">
        <v>44</v>
      </c>
      <c r="C188" s="13"/>
      <c r="D188" s="32">
        <f>SUM(D179:D187)</f>
        <v>7.3500000000000005</v>
      </c>
      <c r="E188" s="32">
        <f>SUM(E179:E187)</f>
        <v>7.9799999999999995</v>
      </c>
      <c r="F188" s="32"/>
    </row>
    <row r="189" spans="1:6" ht="13.5" thickBot="1">
      <c r="A189" s="13"/>
      <c r="B189" s="33" t="s">
        <v>17</v>
      </c>
      <c r="C189" s="13"/>
      <c r="D189" s="32"/>
      <c r="E189" s="32"/>
      <c r="F189" s="32"/>
    </row>
    <row r="190" spans="1:6" ht="26.25" thickBot="1">
      <c r="A190" s="13"/>
      <c r="B190" s="165" t="s">
        <v>15</v>
      </c>
      <c r="C190" s="15"/>
      <c r="D190" s="119">
        <v>7.35</v>
      </c>
      <c r="E190" s="119">
        <v>8.39</v>
      </c>
      <c r="F190" s="119"/>
    </row>
    <row r="191" spans="1:6" ht="12.75">
      <c r="A191" s="13"/>
      <c r="B191" s="30" t="s">
        <v>35</v>
      </c>
      <c r="C191" s="13"/>
      <c r="D191" s="32">
        <v>1</v>
      </c>
      <c r="E191" s="32">
        <v>1.16</v>
      </c>
      <c r="F191" s="32"/>
    </row>
    <row r="192" spans="1:6" ht="12.75">
      <c r="A192" s="13"/>
      <c r="B192" s="30" t="s">
        <v>36</v>
      </c>
      <c r="C192" s="13"/>
      <c r="D192" s="32">
        <v>0.03</v>
      </c>
      <c r="E192" s="32">
        <v>0.03</v>
      </c>
      <c r="F192" s="32"/>
    </row>
    <row r="193" spans="1:6" ht="12.75">
      <c r="A193" s="13"/>
      <c r="B193" s="30" t="s">
        <v>37</v>
      </c>
      <c r="C193" s="13"/>
      <c r="D193" s="32">
        <v>0.11</v>
      </c>
      <c r="E193" s="32">
        <v>0</v>
      </c>
      <c r="F193" s="32"/>
    </row>
    <row r="194" spans="1:6" ht="12.75">
      <c r="A194" s="13"/>
      <c r="B194" s="30" t="s">
        <v>38</v>
      </c>
      <c r="C194" s="13"/>
      <c r="D194" s="32">
        <v>0.35</v>
      </c>
      <c r="E194" s="32">
        <v>0.41</v>
      </c>
      <c r="F194" s="32"/>
    </row>
    <row r="195" spans="1:6" ht="12.75">
      <c r="A195" s="13"/>
      <c r="B195" s="30" t="s">
        <v>39</v>
      </c>
      <c r="C195" s="13"/>
      <c r="D195" s="32">
        <v>1.04</v>
      </c>
      <c r="E195" s="32">
        <v>1.21</v>
      </c>
      <c r="F195" s="32"/>
    </row>
    <row r="196" spans="1:6" ht="12.75">
      <c r="A196" s="13"/>
      <c r="B196" s="30" t="s">
        <v>40</v>
      </c>
      <c r="C196" s="13"/>
      <c r="D196" s="32">
        <v>0.15</v>
      </c>
      <c r="E196" s="32">
        <v>0.17</v>
      </c>
      <c r="F196" s="32"/>
    </row>
    <row r="197" spans="1:6" ht="12.75">
      <c r="A197" s="13"/>
      <c r="B197" s="36" t="s">
        <v>41</v>
      </c>
      <c r="C197" s="13"/>
      <c r="D197" s="32">
        <v>3.91</v>
      </c>
      <c r="E197" s="32">
        <v>4.53</v>
      </c>
      <c r="F197" s="32"/>
    </row>
    <row r="198" spans="1:6" ht="12.75">
      <c r="A198" s="13"/>
      <c r="B198" s="30" t="s">
        <v>42</v>
      </c>
      <c r="C198" s="13"/>
      <c r="D198" s="32">
        <v>0.15</v>
      </c>
      <c r="E198" s="32">
        <v>0.17</v>
      </c>
      <c r="F198" s="32"/>
    </row>
    <row r="199" spans="1:6" ht="12.75">
      <c r="A199" s="13"/>
      <c r="B199" s="30" t="s">
        <v>43</v>
      </c>
      <c r="C199" s="13"/>
      <c r="D199" s="32">
        <v>0.61</v>
      </c>
      <c r="E199" s="32">
        <v>0.71</v>
      </c>
      <c r="F199" s="32"/>
    </row>
    <row r="200" spans="1:6" ht="12.75">
      <c r="A200" s="13"/>
      <c r="B200" s="36" t="s">
        <v>44</v>
      </c>
      <c r="C200" s="13"/>
      <c r="D200" s="32">
        <f>SUM(D191:D199)</f>
        <v>7.3500000000000005</v>
      </c>
      <c r="E200" s="32">
        <f>SUM(E191:E199)</f>
        <v>8.39</v>
      </c>
      <c r="F200" s="32"/>
    </row>
    <row r="201" spans="1:6" ht="12.75">
      <c r="A201" s="13"/>
      <c r="B201" s="33" t="s">
        <v>16</v>
      </c>
      <c r="C201" s="13"/>
      <c r="D201" s="32"/>
      <c r="E201" s="32"/>
      <c r="F201" s="32"/>
    </row>
    <row r="202" spans="1:6" ht="13.5" thickBot="1">
      <c r="A202" s="13"/>
      <c r="B202" s="179" t="s">
        <v>26</v>
      </c>
      <c r="C202" s="13"/>
      <c r="D202" s="32"/>
      <c r="E202" s="32"/>
      <c r="F202" s="32"/>
    </row>
    <row r="203" spans="1:6" ht="13.5" thickBot="1">
      <c r="A203" s="13"/>
      <c r="B203" s="167" t="s">
        <v>491</v>
      </c>
      <c r="C203" s="15"/>
      <c r="D203" s="119">
        <v>7.2</v>
      </c>
      <c r="E203" s="119">
        <v>8.35</v>
      </c>
      <c r="F203" s="119"/>
    </row>
    <row r="204" spans="1:6" ht="12.75">
      <c r="A204" s="13"/>
      <c r="B204" s="30" t="s">
        <v>35</v>
      </c>
      <c r="C204" s="13"/>
      <c r="D204" s="32">
        <v>1</v>
      </c>
      <c r="E204" s="32">
        <v>1.16</v>
      </c>
      <c r="F204" s="32"/>
    </row>
    <row r="205" spans="1:6" ht="12.75">
      <c r="A205" s="13"/>
      <c r="B205" s="30" t="s">
        <v>36</v>
      </c>
      <c r="C205" s="13"/>
      <c r="D205" s="32">
        <v>0.03</v>
      </c>
      <c r="E205" s="32">
        <v>0.03</v>
      </c>
      <c r="F205" s="32"/>
    </row>
    <row r="206" spans="1:6" ht="12.75">
      <c r="A206" s="13"/>
      <c r="B206" s="30" t="s">
        <v>37</v>
      </c>
      <c r="C206" s="13"/>
      <c r="D206" s="32">
        <v>0.11</v>
      </c>
      <c r="E206" s="32">
        <v>0.13</v>
      </c>
      <c r="F206" s="32"/>
    </row>
    <row r="207" spans="1:6" ht="12.75">
      <c r="A207" s="13"/>
      <c r="B207" s="30" t="s">
        <v>38</v>
      </c>
      <c r="C207" s="13"/>
      <c r="D207" s="32">
        <v>0.35</v>
      </c>
      <c r="E207" s="32">
        <v>0.41</v>
      </c>
      <c r="F207" s="32"/>
    </row>
    <row r="208" spans="1:6" ht="12.75">
      <c r="A208" s="13"/>
      <c r="B208" s="30" t="s">
        <v>39</v>
      </c>
      <c r="C208" s="13"/>
      <c r="D208" s="32">
        <v>1.04</v>
      </c>
      <c r="E208" s="32">
        <v>1.21</v>
      </c>
      <c r="F208" s="32"/>
    </row>
    <row r="209" spans="1:6" ht="12.75">
      <c r="A209" s="13"/>
      <c r="B209" s="30" t="s">
        <v>40</v>
      </c>
      <c r="C209" s="13"/>
      <c r="D209" s="32">
        <v>0.15</v>
      </c>
      <c r="E209" s="32">
        <v>0.17</v>
      </c>
      <c r="F209" s="32"/>
    </row>
    <row r="210" spans="1:6" ht="12.75">
      <c r="A210" s="13"/>
      <c r="B210" s="36" t="s">
        <v>41</v>
      </c>
      <c r="C210" s="13"/>
      <c r="D210" s="32">
        <v>3.91</v>
      </c>
      <c r="E210" s="32">
        <v>4.53</v>
      </c>
      <c r="F210" s="32"/>
    </row>
    <row r="211" spans="1:6" ht="12.75">
      <c r="A211" s="13"/>
      <c r="B211" s="30" t="s">
        <v>42</v>
      </c>
      <c r="C211" s="13"/>
      <c r="D211" s="32">
        <v>0</v>
      </c>
      <c r="E211" s="32">
        <v>0</v>
      </c>
      <c r="F211" s="32"/>
    </row>
    <row r="212" spans="1:6" ht="12.75">
      <c r="A212" s="13"/>
      <c r="B212" s="30" t="s">
        <v>43</v>
      </c>
      <c r="C212" s="13"/>
      <c r="D212" s="32">
        <v>0.61</v>
      </c>
      <c r="E212" s="32">
        <v>0.71</v>
      </c>
      <c r="F212" s="32"/>
    </row>
    <row r="213" spans="1:6" ht="12.75">
      <c r="A213" s="13"/>
      <c r="B213" s="36" t="s">
        <v>44</v>
      </c>
      <c r="C213" s="13"/>
      <c r="D213" s="32">
        <f>SUM(D204:D212)</f>
        <v>7.2</v>
      </c>
      <c r="E213" s="32">
        <f>SUM(E204:E212)</f>
        <v>8.35</v>
      </c>
      <c r="F213" s="32"/>
    </row>
    <row r="214" spans="1:6" ht="12.75">
      <c r="A214" s="13"/>
      <c r="B214" s="177" t="s">
        <v>185</v>
      </c>
      <c r="C214" s="13"/>
      <c r="D214" s="32"/>
      <c r="E214" s="32"/>
      <c r="F214" s="32"/>
    </row>
    <row r="215" spans="1:6" ht="12.75">
      <c r="A215" s="13"/>
      <c r="B215" s="33" t="s">
        <v>453</v>
      </c>
      <c r="C215" s="13"/>
      <c r="D215" s="32"/>
      <c r="E215" s="32"/>
      <c r="F215" s="32"/>
    </row>
    <row r="216" spans="1:6" ht="12.75">
      <c r="A216" s="13"/>
      <c r="B216" s="177" t="s">
        <v>327</v>
      </c>
      <c r="C216" s="13"/>
      <c r="D216" s="32"/>
      <c r="E216" s="32"/>
      <c r="F216" s="32"/>
    </row>
    <row r="217" spans="1:6" ht="12.75">
      <c r="A217" s="13"/>
      <c r="B217" s="177" t="s">
        <v>316</v>
      </c>
      <c r="C217" s="13"/>
      <c r="D217" s="32"/>
      <c r="E217" s="32"/>
      <c r="F217" s="32"/>
    </row>
    <row r="218" spans="1:6" ht="12.75">
      <c r="A218" s="13"/>
      <c r="B218" s="33" t="s">
        <v>458</v>
      </c>
      <c r="C218" s="13"/>
      <c r="D218" s="32"/>
      <c r="E218" s="32"/>
      <c r="F218" s="32"/>
    </row>
    <row r="219" spans="1:6" ht="12.75">
      <c r="A219" s="13"/>
      <c r="B219" s="33" t="s">
        <v>459</v>
      </c>
      <c r="C219" s="13"/>
      <c r="D219" s="32"/>
      <c r="E219" s="32"/>
      <c r="F219" s="32"/>
    </row>
    <row r="220" spans="1:6" ht="12.75">
      <c r="A220" s="13"/>
      <c r="B220" s="177" t="s">
        <v>189</v>
      </c>
      <c r="C220" s="13"/>
      <c r="D220" s="32"/>
      <c r="E220" s="32"/>
      <c r="F220" s="32"/>
    </row>
    <row r="221" spans="1:6" ht="13.5" thickBot="1">
      <c r="A221" s="13"/>
      <c r="B221" s="177" t="s">
        <v>461</v>
      </c>
      <c r="C221" s="13"/>
      <c r="D221" s="32"/>
      <c r="E221" s="32"/>
      <c r="F221" s="32"/>
    </row>
    <row r="222" spans="1:6" ht="13.5" thickBot="1">
      <c r="A222" s="13"/>
      <c r="B222" s="167" t="s">
        <v>491</v>
      </c>
      <c r="C222" s="15"/>
      <c r="D222" s="119">
        <v>7.35</v>
      </c>
      <c r="E222" s="119">
        <v>8.35</v>
      </c>
      <c r="F222" s="119"/>
    </row>
    <row r="223" spans="1:6" ht="12.75">
      <c r="A223" s="13"/>
      <c r="B223" s="30" t="s">
        <v>35</v>
      </c>
      <c r="C223" s="13"/>
      <c r="D223" s="32">
        <v>1</v>
      </c>
      <c r="E223" s="32">
        <v>1.16</v>
      </c>
      <c r="F223" s="32"/>
    </row>
    <row r="224" spans="1:6" ht="12.75">
      <c r="A224" s="13"/>
      <c r="B224" s="30" t="s">
        <v>36</v>
      </c>
      <c r="C224" s="13"/>
      <c r="D224" s="32">
        <v>0.03</v>
      </c>
      <c r="E224" s="32">
        <v>0.03</v>
      </c>
      <c r="F224" s="32"/>
    </row>
    <row r="225" spans="1:6" ht="12.75">
      <c r="A225" s="13"/>
      <c r="B225" s="30" t="s">
        <v>37</v>
      </c>
      <c r="C225" s="13"/>
      <c r="D225" s="32">
        <v>0.11</v>
      </c>
      <c r="E225" s="32">
        <v>0.13</v>
      </c>
      <c r="F225" s="32"/>
    </row>
    <row r="226" spans="1:6" ht="12.75">
      <c r="A226" s="13"/>
      <c r="B226" s="30" t="s">
        <v>38</v>
      </c>
      <c r="C226" s="13"/>
      <c r="D226" s="32">
        <v>0.35</v>
      </c>
      <c r="E226" s="32">
        <v>0.41</v>
      </c>
      <c r="F226" s="32"/>
    </row>
    <row r="227" spans="1:6" ht="12.75">
      <c r="A227" s="13"/>
      <c r="B227" s="30" t="s">
        <v>39</v>
      </c>
      <c r="C227" s="13"/>
      <c r="D227" s="32">
        <v>1.04</v>
      </c>
      <c r="E227" s="32">
        <v>1.21</v>
      </c>
      <c r="F227" s="32"/>
    </row>
    <row r="228" spans="1:6" ht="12.75">
      <c r="A228" s="13"/>
      <c r="B228" s="30" t="s">
        <v>40</v>
      </c>
      <c r="C228" s="13"/>
      <c r="D228" s="32">
        <v>0.15</v>
      </c>
      <c r="E228" s="32">
        <v>0.17</v>
      </c>
      <c r="F228" s="32"/>
    </row>
    <row r="229" spans="1:6" ht="12.75">
      <c r="A229" s="13"/>
      <c r="B229" s="36" t="s">
        <v>41</v>
      </c>
      <c r="C229" s="13"/>
      <c r="D229" s="32">
        <v>3.91</v>
      </c>
      <c r="E229" s="32">
        <v>4.53</v>
      </c>
      <c r="F229" s="32"/>
    </row>
    <row r="230" spans="1:6" ht="12.75">
      <c r="A230" s="13"/>
      <c r="B230" s="30" t="s">
        <v>42</v>
      </c>
      <c r="C230" s="13"/>
      <c r="D230" s="32">
        <v>0.15</v>
      </c>
      <c r="E230" s="32">
        <v>0</v>
      </c>
      <c r="F230" s="32"/>
    </row>
    <row r="231" spans="1:6" ht="12.75">
      <c r="A231" s="13"/>
      <c r="B231" s="30" t="s">
        <v>43</v>
      </c>
      <c r="C231" s="13"/>
      <c r="D231" s="32">
        <v>0.61</v>
      </c>
      <c r="E231" s="32">
        <v>0.71</v>
      </c>
      <c r="F231" s="32"/>
    </row>
    <row r="232" spans="1:6" ht="12.75">
      <c r="A232" s="13"/>
      <c r="B232" s="36" t="s">
        <v>44</v>
      </c>
      <c r="C232" s="13"/>
      <c r="D232" s="32">
        <f>SUM(D223:D231)</f>
        <v>7.3500000000000005</v>
      </c>
      <c r="E232" s="32">
        <f>SUM(E223:E231)</f>
        <v>8.35</v>
      </c>
      <c r="F232" s="32"/>
    </row>
    <row r="233" spans="1:6" ht="13.5" thickBot="1">
      <c r="A233" s="13"/>
      <c r="B233" s="180" t="s">
        <v>60</v>
      </c>
      <c r="C233" s="13"/>
      <c r="D233" s="32"/>
      <c r="E233" s="32"/>
      <c r="F233" s="32"/>
    </row>
    <row r="234" spans="1:6" ht="26.25" thickBot="1">
      <c r="A234" s="13"/>
      <c r="B234" s="165" t="s">
        <v>492</v>
      </c>
      <c r="C234" s="15"/>
      <c r="D234" s="119">
        <v>5.81</v>
      </c>
      <c r="E234" s="119">
        <v>6.73</v>
      </c>
      <c r="F234" s="119"/>
    </row>
    <row r="235" spans="1:6" ht="12.75">
      <c r="A235" s="13"/>
      <c r="B235" s="30" t="s">
        <v>35</v>
      </c>
      <c r="C235" s="13"/>
      <c r="D235" s="32">
        <v>1</v>
      </c>
      <c r="E235" s="32">
        <v>1.16</v>
      </c>
      <c r="F235" s="32"/>
    </row>
    <row r="236" spans="1:6" ht="12.75">
      <c r="A236" s="13"/>
      <c r="B236" s="30" t="s">
        <v>36</v>
      </c>
      <c r="C236" s="13"/>
      <c r="D236" s="32">
        <v>0.03</v>
      </c>
      <c r="E236" s="32">
        <v>0.03</v>
      </c>
      <c r="F236" s="32"/>
    </row>
    <row r="237" spans="1:6" ht="12.75">
      <c r="A237" s="13"/>
      <c r="B237" s="30" t="s">
        <v>37</v>
      </c>
      <c r="C237" s="13"/>
      <c r="D237" s="32">
        <v>0.11</v>
      </c>
      <c r="E237" s="32">
        <v>0.13</v>
      </c>
      <c r="F237" s="32"/>
    </row>
    <row r="238" spans="1:6" ht="12.75">
      <c r="A238" s="13"/>
      <c r="B238" s="30" t="s">
        <v>38</v>
      </c>
      <c r="C238" s="13"/>
      <c r="D238" s="32">
        <v>0</v>
      </c>
      <c r="E238" s="32">
        <v>0</v>
      </c>
      <c r="F238" s="32"/>
    </row>
    <row r="239" spans="1:6" ht="12.75">
      <c r="A239" s="13"/>
      <c r="B239" s="30" t="s">
        <v>39</v>
      </c>
      <c r="C239" s="13"/>
      <c r="D239" s="32">
        <v>0</v>
      </c>
      <c r="E239" s="32">
        <v>0</v>
      </c>
      <c r="F239" s="32"/>
    </row>
    <row r="240" spans="1:6" ht="12.75">
      <c r="A240" s="13"/>
      <c r="B240" s="30" t="s">
        <v>40</v>
      </c>
      <c r="C240" s="13"/>
      <c r="D240" s="32">
        <v>0.15</v>
      </c>
      <c r="E240" s="32">
        <v>0.17</v>
      </c>
      <c r="F240" s="32"/>
    </row>
    <row r="241" spans="1:6" ht="12.75">
      <c r="A241" s="13"/>
      <c r="B241" s="36" t="s">
        <v>41</v>
      </c>
      <c r="C241" s="13"/>
      <c r="D241" s="32">
        <v>3.91</v>
      </c>
      <c r="E241" s="32">
        <v>4.53</v>
      </c>
      <c r="F241" s="32"/>
    </row>
    <row r="242" spans="1:6" ht="12.75">
      <c r="A242" s="13"/>
      <c r="B242" s="30" t="s">
        <v>42</v>
      </c>
      <c r="C242" s="13"/>
      <c r="D242" s="32">
        <v>0</v>
      </c>
      <c r="E242" s="32">
        <v>0</v>
      </c>
      <c r="F242" s="32"/>
    </row>
    <row r="243" spans="1:6" ht="12.75">
      <c r="A243" s="13"/>
      <c r="B243" s="30" t="s">
        <v>43</v>
      </c>
      <c r="C243" s="13"/>
      <c r="D243" s="32">
        <v>0.61</v>
      </c>
      <c r="E243" s="32">
        <v>0.71</v>
      </c>
      <c r="F243" s="32"/>
    </row>
    <row r="244" spans="1:6" ht="12.75">
      <c r="A244" s="13"/>
      <c r="B244" s="36" t="s">
        <v>44</v>
      </c>
      <c r="C244" s="13"/>
      <c r="D244" s="32">
        <f>SUM(D235:D243)</f>
        <v>5.8100000000000005</v>
      </c>
      <c r="E244" s="32">
        <f>SUM(E235:E243)</f>
        <v>6.7299999999999995</v>
      </c>
      <c r="F244" s="32"/>
    </row>
    <row r="245" spans="1:6" ht="13.5" thickBot="1">
      <c r="A245" s="13"/>
      <c r="B245" s="177" t="s">
        <v>455</v>
      </c>
      <c r="C245" s="13"/>
      <c r="D245" s="32"/>
      <c r="E245" s="32"/>
      <c r="F245" s="32"/>
    </row>
    <row r="246" spans="1:6" ht="39" thickBot="1">
      <c r="A246" s="13"/>
      <c r="B246" s="165" t="s">
        <v>493</v>
      </c>
      <c r="C246" s="15"/>
      <c r="D246" s="119">
        <v>5.52</v>
      </c>
      <c r="E246" s="119">
        <v>6.4</v>
      </c>
      <c r="F246" s="119"/>
    </row>
    <row r="247" spans="1:6" ht="12.75">
      <c r="A247" s="13"/>
      <c r="B247" s="30" t="s">
        <v>35</v>
      </c>
      <c r="C247" s="13"/>
      <c r="D247" s="32">
        <v>1</v>
      </c>
      <c r="E247" s="32">
        <v>1.16</v>
      </c>
      <c r="F247" s="32"/>
    </row>
    <row r="248" spans="1:6" ht="12.75">
      <c r="A248" s="13"/>
      <c r="B248" s="30" t="s">
        <v>36</v>
      </c>
      <c r="C248" s="13"/>
      <c r="D248" s="32">
        <v>0</v>
      </c>
      <c r="E248" s="32">
        <v>0</v>
      </c>
      <c r="F248" s="32"/>
    </row>
    <row r="249" spans="1:6" ht="12.75">
      <c r="A249" s="13"/>
      <c r="B249" s="30" t="s">
        <v>37</v>
      </c>
      <c r="C249" s="13"/>
      <c r="D249" s="32">
        <v>0</v>
      </c>
      <c r="E249" s="32">
        <v>0</v>
      </c>
      <c r="F249" s="32"/>
    </row>
    <row r="250" spans="1:6" ht="12.75">
      <c r="A250" s="13"/>
      <c r="B250" s="30" t="s">
        <v>38</v>
      </c>
      <c r="C250" s="13"/>
      <c r="D250" s="32">
        <v>0</v>
      </c>
      <c r="E250" s="32">
        <v>0</v>
      </c>
      <c r="F250" s="32"/>
    </row>
    <row r="251" spans="1:6" ht="12.75">
      <c r="A251" s="13"/>
      <c r="B251" s="30" t="s">
        <v>39</v>
      </c>
      <c r="C251" s="13"/>
      <c r="D251" s="32">
        <v>0</v>
      </c>
      <c r="E251" s="32">
        <v>0</v>
      </c>
      <c r="F251" s="32"/>
    </row>
    <row r="252" spans="1:6" ht="12.75">
      <c r="A252" s="13"/>
      <c r="B252" s="30" t="s">
        <v>40</v>
      </c>
      <c r="C252" s="13"/>
      <c r="D252" s="32">
        <v>0</v>
      </c>
      <c r="E252" s="32">
        <v>0</v>
      </c>
      <c r="F252" s="32"/>
    </row>
    <row r="253" spans="1:6" ht="12.75">
      <c r="A253" s="13"/>
      <c r="B253" s="36" t="s">
        <v>41</v>
      </c>
      <c r="C253" s="13"/>
      <c r="D253" s="32">
        <v>3.91</v>
      </c>
      <c r="E253" s="32">
        <v>4.53</v>
      </c>
      <c r="F253" s="32"/>
    </row>
    <row r="254" spans="1:6" ht="12.75">
      <c r="A254" s="13"/>
      <c r="B254" s="30" t="s">
        <v>42</v>
      </c>
      <c r="C254" s="13"/>
      <c r="D254" s="32">
        <v>0</v>
      </c>
      <c r="E254" s="32">
        <v>0</v>
      </c>
      <c r="F254" s="32"/>
    </row>
    <row r="255" spans="1:6" ht="12.75">
      <c r="A255" s="13"/>
      <c r="B255" s="30" t="s">
        <v>43</v>
      </c>
      <c r="C255" s="13"/>
      <c r="D255" s="32">
        <v>0.61</v>
      </c>
      <c r="E255" s="32">
        <v>0.71</v>
      </c>
      <c r="F255" s="32"/>
    </row>
    <row r="256" spans="1:6" ht="12.75">
      <c r="A256" s="13"/>
      <c r="B256" s="36" t="s">
        <v>44</v>
      </c>
      <c r="C256" s="13"/>
      <c r="D256" s="32">
        <f>SUM(D247:D255)</f>
        <v>5.5200000000000005</v>
      </c>
      <c r="E256" s="32">
        <f>SUM(E247:E255)</f>
        <v>6.4</v>
      </c>
      <c r="F256" s="32"/>
    </row>
    <row r="257" spans="1:6" ht="13.5" thickBot="1">
      <c r="A257" s="13"/>
      <c r="B257" s="177" t="s">
        <v>473</v>
      </c>
      <c r="C257" s="13"/>
      <c r="D257" s="32"/>
      <c r="E257" s="32"/>
      <c r="F257" s="32"/>
    </row>
    <row r="258" spans="1:6" ht="13.5" thickBot="1">
      <c r="A258" s="13"/>
      <c r="B258" s="168" t="s">
        <v>27</v>
      </c>
      <c r="C258" s="15"/>
      <c r="D258" s="119">
        <v>6.78</v>
      </c>
      <c r="E258" s="119">
        <v>7.85</v>
      </c>
      <c r="F258" s="119"/>
    </row>
    <row r="259" spans="1:6" ht="12.75">
      <c r="A259" s="13"/>
      <c r="B259" s="30" t="s">
        <v>35</v>
      </c>
      <c r="C259" s="13"/>
      <c r="D259" s="32">
        <v>1</v>
      </c>
      <c r="E259" s="32">
        <v>1.16</v>
      </c>
      <c r="F259" s="32"/>
    </row>
    <row r="260" spans="1:6" ht="12.75">
      <c r="A260" s="13"/>
      <c r="B260" s="30" t="s">
        <v>36</v>
      </c>
      <c r="C260" s="13"/>
      <c r="D260" s="32">
        <v>0.03</v>
      </c>
      <c r="E260" s="32">
        <v>0.03</v>
      </c>
      <c r="F260" s="32"/>
    </row>
    <row r="261" spans="1:6" ht="12.75">
      <c r="A261" s="13"/>
      <c r="B261" s="30" t="s">
        <v>37</v>
      </c>
      <c r="C261" s="13"/>
      <c r="D261" s="32">
        <v>0.11</v>
      </c>
      <c r="E261" s="32">
        <v>0.13</v>
      </c>
      <c r="F261" s="32"/>
    </row>
    <row r="262" spans="1:6" ht="12.75">
      <c r="A262" s="13"/>
      <c r="B262" s="30" t="s">
        <v>38</v>
      </c>
      <c r="C262" s="13"/>
      <c r="D262" s="32">
        <v>0.35</v>
      </c>
      <c r="E262" s="32">
        <v>0.41</v>
      </c>
      <c r="F262" s="32"/>
    </row>
    <row r="263" spans="1:6" ht="12.75">
      <c r="A263" s="13"/>
      <c r="B263" s="30" t="s">
        <v>39</v>
      </c>
      <c r="C263" s="13"/>
      <c r="D263" s="32">
        <v>1.04</v>
      </c>
      <c r="E263" s="32">
        <v>1.21</v>
      </c>
      <c r="F263" s="32"/>
    </row>
    <row r="264" spans="1:6" ht="12.75">
      <c r="A264" s="13"/>
      <c r="B264" s="30" t="s">
        <v>40</v>
      </c>
      <c r="C264" s="13"/>
      <c r="D264" s="32">
        <v>0.15</v>
      </c>
      <c r="E264" s="32">
        <v>0.17</v>
      </c>
      <c r="F264" s="32"/>
    </row>
    <row r="265" spans="1:6" ht="12.75">
      <c r="A265" s="13"/>
      <c r="B265" s="36" t="s">
        <v>41</v>
      </c>
      <c r="C265" s="13"/>
      <c r="D265" s="32">
        <v>3.34</v>
      </c>
      <c r="E265" s="32">
        <v>3.86</v>
      </c>
      <c r="F265" s="32"/>
    </row>
    <row r="266" spans="1:6" ht="12.75">
      <c r="A266" s="13"/>
      <c r="B266" s="30" t="s">
        <v>42</v>
      </c>
      <c r="C266" s="13"/>
      <c r="D266" s="32">
        <v>0.15</v>
      </c>
      <c r="E266" s="32">
        <v>0.17</v>
      </c>
      <c r="F266" s="32"/>
    </row>
    <row r="267" spans="1:6" ht="12.75">
      <c r="A267" s="13"/>
      <c r="B267" s="30" t="s">
        <v>43</v>
      </c>
      <c r="C267" s="13"/>
      <c r="D267" s="32">
        <v>0.61</v>
      </c>
      <c r="E267" s="32">
        <v>0.71</v>
      </c>
      <c r="F267" s="32"/>
    </row>
    <row r="268" spans="1:6" ht="12.75">
      <c r="A268" s="13"/>
      <c r="B268" s="36" t="s">
        <v>44</v>
      </c>
      <c r="C268" s="13"/>
      <c r="D268" s="32">
        <f>SUM(D259:D267)</f>
        <v>6.78</v>
      </c>
      <c r="E268" s="32">
        <f>SUM(E259:E267)</f>
        <v>7.849999999999999</v>
      </c>
      <c r="F268" s="32"/>
    </row>
    <row r="269" spans="1:6" ht="12.75">
      <c r="A269" s="13"/>
      <c r="B269" s="179" t="s">
        <v>58</v>
      </c>
      <c r="C269" s="13"/>
      <c r="D269" s="32"/>
      <c r="E269" s="32"/>
      <c r="F269" s="32"/>
    </row>
    <row r="270" spans="1:6" ht="12.75">
      <c r="A270" s="13"/>
      <c r="B270" s="33" t="s">
        <v>162</v>
      </c>
      <c r="C270" s="13"/>
      <c r="D270" s="32"/>
      <c r="E270" s="32"/>
      <c r="F270" s="32"/>
    </row>
    <row r="271" spans="1:6" ht="12.75">
      <c r="A271" s="13"/>
      <c r="B271" s="181" t="s">
        <v>204</v>
      </c>
      <c r="C271" s="13"/>
      <c r="D271" s="32"/>
      <c r="E271" s="32"/>
      <c r="F271" s="32"/>
    </row>
    <row r="272" spans="1:6" ht="12.75">
      <c r="A272" s="13"/>
      <c r="B272" s="181" t="s">
        <v>210</v>
      </c>
      <c r="C272" s="13"/>
      <c r="D272" s="32"/>
      <c r="E272" s="32"/>
      <c r="F272" s="32"/>
    </row>
    <row r="273" spans="1:6" ht="12.75">
      <c r="A273" s="13"/>
      <c r="B273" s="33" t="s">
        <v>318</v>
      </c>
      <c r="C273" s="13"/>
      <c r="D273" s="32"/>
      <c r="E273" s="32"/>
      <c r="F273" s="32"/>
    </row>
    <row r="274" spans="1:6" ht="12.75">
      <c r="A274" s="13"/>
      <c r="B274" s="177" t="s">
        <v>450</v>
      </c>
      <c r="C274" s="13"/>
      <c r="D274" s="32"/>
      <c r="E274" s="32"/>
      <c r="F274" s="32"/>
    </row>
    <row r="275" spans="1:6" ht="12.75">
      <c r="A275" s="13"/>
      <c r="B275" s="33" t="s">
        <v>474</v>
      </c>
      <c r="C275" s="13"/>
      <c r="D275" s="32"/>
      <c r="E275" s="32"/>
      <c r="F275" s="32"/>
    </row>
    <row r="276" spans="1:6" ht="12.75">
      <c r="A276" s="13"/>
      <c r="B276" s="33" t="s">
        <v>475</v>
      </c>
      <c r="C276" s="13"/>
      <c r="D276" s="32"/>
      <c r="E276" s="32"/>
      <c r="F276" s="32"/>
    </row>
    <row r="277" spans="1:6" ht="13.5" thickBot="1">
      <c r="A277" s="13"/>
      <c r="B277" s="177" t="s">
        <v>168</v>
      </c>
      <c r="C277" s="13"/>
      <c r="D277" s="32"/>
      <c r="E277" s="32"/>
      <c r="F277" s="32"/>
    </row>
    <row r="278" spans="1:6" ht="26.25" thickBot="1">
      <c r="A278" s="13"/>
      <c r="B278" s="169" t="s">
        <v>55</v>
      </c>
      <c r="C278" s="15"/>
      <c r="D278" s="119">
        <v>5.13</v>
      </c>
      <c r="E278" s="119">
        <v>7.85</v>
      </c>
      <c r="F278" s="119"/>
    </row>
    <row r="279" spans="1:6" ht="12.75">
      <c r="A279" s="13"/>
      <c r="B279" s="30" t="s">
        <v>35</v>
      </c>
      <c r="C279" s="13"/>
      <c r="D279" s="32">
        <v>1</v>
      </c>
      <c r="E279" s="32">
        <v>1.16</v>
      </c>
      <c r="F279" s="32"/>
    </row>
    <row r="280" spans="1:6" ht="12.75">
      <c r="A280" s="13"/>
      <c r="B280" s="30" t="s">
        <v>36</v>
      </c>
      <c r="C280" s="13"/>
      <c r="D280" s="32">
        <v>0.03</v>
      </c>
      <c r="E280" s="32">
        <v>0</v>
      </c>
      <c r="F280" s="32"/>
    </row>
    <row r="281" spans="1:6" ht="12.75">
      <c r="A281" s="13"/>
      <c r="B281" s="30" t="s">
        <v>37</v>
      </c>
      <c r="C281" s="13"/>
      <c r="D281" s="32">
        <v>0</v>
      </c>
      <c r="E281" s="32">
        <v>0</v>
      </c>
      <c r="F281" s="32"/>
    </row>
    <row r="282" spans="1:6" ht="12.75">
      <c r="A282" s="13"/>
      <c r="B282" s="30" t="s">
        <v>38</v>
      </c>
      <c r="C282" s="13"/>
      <c r="D282" s="32">
        <v>0</v>
      </c>
      <c r="E282" s="32">
        <v>0</v>
      </c>
      <c r="F282" s="32"/>
    </row>
    <row r="283" spans="1:6" ht="12.75">
      <c r="A283" s="13"/>
      <c r="B283" s="30" t="s">
        <v>39</v>
      </c>
      <c r="C283" s="13"/>
      <c r="D283" s="32">
        <v>0</v>
      </c>
      <c r="E283" s="32">
        <v>0</v>
      </c>
      <c r="F283" s="32"/>
    </row>
    <row r="284" spans="1:6" ht="12.75">
      <c r="A284" s="13"/>
      <c r="B284" s="30" t="s">
        <v>40</v>
      </c>
      <c r="C284" s="13"/>
      <c r="D284" s="32">
        <v>0.15</v>
      </c>
      <c r="E284" s="32">
        <v>0</v>
      </c>
      <c r="F284" s="32"/>
    </row>
    <row r="285" spans="1:6" ht="12.75">
      <c r="A285" s="13"/>
      <c r="B285" s="36" t="s">
        <v>41</v>
      </c>
      <c r="C285" s="13"/>
      <c r="D285" s="32">
        <v>3.34</v>
      </c>
      <c r="E285" s="32">
        <v>5.99</v>
      </c>
      <c r="F285" s="32"/>
    </row>
    <row r="286" spans="1:6" ht="12.75">
      <c r="A286" s="13"/>
      <c r="B286" s="30" t="s">
        <v>42</v>
      </c>
      <c r="C286" s="13"/>
      <c r="D286" s="32">
        <v>0</v>
      </c>
      <c r="E286" s="32">
        <v>0</v>
      </c>
      <c r="F286" s="32"/>
    </row>
    <row r="287" spans="1:6" ht="12.75">
      <c r="A287" s="13"/>
      <c r="B287" s="30" t="s">
        <v>43</v>
      </c>
      <c r="C287" s="13"/>
      <c r="D287" s="32">
        <v>0.61</v>
      </c>
      <c r="E287" s="32">
        <v>0.7</v>
      </c>
      <c r="F287" s="32"/>
    </row>
    <row r="288" spans="1:6" ht="12.75">
      <c r="A288" s="13"/>
      <c r="B288" s="36" t="s">
        <v>44</v>
      </c>
      <c r="C288" s="13"/>
      <c r="D288" s="32">
        <f>SUM(D279:D287)</f>
        <v>5.13</v>
      </c>
      <c r="E288" s="32">
        <f>SUM(E279:E287)</f>
        <v>7.8500000000000005</v>
      </c>
      <c r="F288" s="32"/>
    </row>
    <row r="289" spans="1:6" ht="13.5" thickBot="1">
      <c r="A289" s="13"/>
      <c r="B289" s="185" t="s">
        <v>481</v>
      </c>
      <c r="C289" s="186"/>
      <c r="D289" s="187"/>
      <c r="E289" s="187"/>
      <c r="F289" s="187"/>
    </row>
    <row r="290" spans="1:6" ht="13.5" thickBot="1">
      <c r="A290" s="13"/>
      <c r="B290" s="168" t="s">
        <v>27</v>
      </c>
      <c r="C290" s="15"/>
      <c r="D290" s="119">
        <v>6.63</v>
      </c>
      <c r="E290" s="119">
        <v>7.85</v>
      </c>
      <c r="F290" s="119"/>
    </row>
    <row r="291" spans="1:6" ht="12.75">
      <c r="A291" s="13"/>
      <c r="B291" s="30" t="s">
        <v>35</v>
      </c>
      <c r="C291" s="13"/>
      <c r="D291" s="32">
        <v>1</v>
      </c>
      <c r="E291" s="32">
        <v>1.16</v>
      </c>
      <c r="F291" s="32"/>
    </row>
    <row r="292" spans="1:6" ht="12.75">
      <c r="A292" s="13"/>
      <c r="B292" s="30" t="s">
        <v>36</v>
      </c>
      <c r="C292" s="13"/>
      <c r="D292" s="32">
        <v>0.03</v>
      </c>
      <c r="E292" s="32">
        <v>0</v>
      </c>
      <c r="F292" s="32"/>
    </row>
    <row r="293" spans="1:6" ht="12.75">
      <c r="A293" s="13"/>
      <c r="B293" s="30" t="s">
        <v>37</v>
      </c>
      <c r="C293" s="13"/>
      <c r="D293" s="32">
        <v>0.11</v>
      </c>
      <c r="E293" s="32">
        <v>0.2</v>
      </c>
      <c r="F293" s="32"/>
    </row>
    <row r="294" spans="1:6" ht="12.75">
      <c r="A294" s="13"/>
      <c r="B294" s="30" t="s">
        <v>38</v>
      </c>
      <c r="C294" s="13"/>
      <c r="D294" s="32">
        <v>0.35</v>
      </c>
      <c r="E294" s="32">
        <v>0</v>
      </c>
      <c r="F294" s="32"/>
    </row>
    <row r="295" spans="1:6" ht="12.75">
      <c r="A295" s="13"/>
      <c r="B295" s="30" t="s">
        <v>39</v>
      </c>
      <c r="C295" s="13"/>
      <c r="D295" s="32">
        <v>1.04</v>
      </c>
      <c r="E295" s="32">
        <v>0</v>
      </c>
      <c r="F295" s="32"/>
    </row>
    <row r="296" spans="1:6" ht="12.75">
      <c r="A296" s="13"/>
      <c r="B296" s="30" t="s">
        <v>40</v>
      </c>
      <c r="C296" s="13"/>
      <c r="D296" s="32">
        <v>0.15</v>
      </c>
      <c r="E296" s="32">
        <v>0</v>
      </c>
      <c r="F296" s="32"/>
    </row>
    <row r="297" spans="1:6" ht="12.75">
      <c r="A297" s="13"/>
      <c r="B297" s="36" t="s">
        <v>41</v>
      </c>
      <c r="C297" s="13"/>
      <c r="D297" s="32">
        <v>3.34</v>
      </c>
      <c r="E297" s="32">
        <v>5.62</v>
      </c>
      <c r="F297" s="32"/>
    </row>
    <row r="298" spans="1:6" ht="12.75">
      <c r="A298" s="13"/>
      <c r="B298" s="30" t="s">
        <v>42</v>
      </c>
      <c r="C298" s="13"/>
      <c r="D298" s="32">
        <v>0</v>
      </c>
      <c r="E298" s="32">
        <v>0.17</v>
      </c>
      <c r="F298" s="32"/>
    </row>
    <row r="299" spans="1:6" ht="12.75">
      <c r="A299" s="13"/>
      <c r="B299" s="30" t="s">
        <v>43</v>
      </c>
      <c r="C299" s="13"/>
      <c r="D299" s="32">
        <v>0.61</v>
      </c>
      <c r="E299" s="32">
        <v>0.7</v>
      </c>
      <c r="F299" s="32"/>
    </row>
    <row r="300" spans="1:6" ht="12.75">
      <c r="A300" s="13"/>
      <c r="B300" s="36" t="s">
        <v>44</v>
      </c>
      <c r="C300" s="13"/>
      <c r="D300" s="32">
        <f>SUM(D291:D299)</f>
        <v>6.63</v>
      </c>
      <c r="E300" s="32">
        <f>SUM(E291:E299)</f>
        <v>7.8500000000000005</v>
      </c>
      <c r="F300" s="32"/>
    </row>
    <row r="301" spans="1:6" ht="13.5" thickBot="1">
      <c r="A301" s="13"/>
      <c r="B301" s="185" t="s">
        <v>56</v>
      </c>
      <c r="C301" s="186"/>
      <c r="D301" s="187"/>
      <c r="E301" s="187"/>
      <c r="F301" s="187"/>
    </row>
    <row r="302" spans="1:6" ht="13.5" thickBot="1">
      <c r="A302" s="13"/>
      <c r="B302" s="168" t="s">
        <v>27</v>
      </c>
      <c r="C302" s="15"/>
      <c r="D302" s="119">
        <v>6.63</v>
      </c>
      <c r="E302" s="119">
        <v>7.85</v>
      </c>
      <c r="F302" s="119"/>
    </row>
    <row r="303" spans="1:6" ht="12.75">
      <c r="A303" s="13"/>
      <c r="B303" s="30" t="s">
        <v>35</v>
      </c>
      <c r="C303" s="13"/>
      <c r="D303" s="32">
        <v>1</v>
      </c>
      <c r="E303" s="32">
        <v>1.16</v>
      </c>
      <c r="F303" s="32"/>
    </row>
    <row r="304" spans="1:6" ht="12.75">
      <c r="A304" s="13"/>
      <c r="B304" s="30" t="s">
        <v>36</v>
      </c>
      <c r="C304" s="13"/>
      <c r="D304" s="32">
        <v>0.03</v>
      </c>
      <c r="E304" s="32">
        <v>0</v>
      </c>
      <c r="F304" s="32"/>
    </row>
    <row r="305" spans="1:6" ht="12.75">
      <c r="A305" s="13"/>
      <c r="B305" s="30" t="s">
        <v>37</v>
      </c>
      <c r="C305" s="13"/>
      <c r="D305" s="32">
        <v>0.11</v>
      </c>
      <c r="E305" s="32">
        <v>0.2</v>
      </c>
      <c r="F305" s="32"/>
    </row>
    <row r="306" spans="1:6" ht="12.75">
      <c r="A306" s="13"/>
      <c r="B306" s="30" t="s">
        <v>38</v>
      </c>
      <c r="C306" s="13"/>
      <c r="D306" s="32">
        <v>0.35</v>
      </c>
      <c r="E306" s="32">
        <v>0</v>
      </c>
      <c r="F306" s="32"/>
    </row>
    <row r="307" spans="1:6" ht="12.75">
      <c r="A307" s="13"/>
      <c r="B307" s="30" t="s">
        <v>39</v>
      </c>
      <c r="C307" s="13"/>
      <c r="D307" s="32">
        <v>1.04</v>
      </c>
      <c r="E307" s="32">
        <v>0</v>
      </c>
      <c r="F307" s="32"/>
    </row>
    <row r="308" spans="1:6" ht="12.75">
      <c r="A308" s="13"/>
      <c r="B308" s="30" t="s">
        <v>40</v>
      </c>
      <c r="C308" s="13"/>
      <c r="D308" s="32">
        <v>0.15</v>
      </c>
      <c r="E308" s="32">
        <v>0</v>
      </c>
      <c r="F308" s="32"/>
    </row>
    <row r="309" spans="1:6" ht="12.75">
      <c r="A309" s="13"/>
      <c r="B309" s="36" t="s">
        <v>41</v>
      </c>
      <c r="C309" s="13"/>
      <c r="D309" s="32">
        <v>3.34</v>
      </c>
      <c r="E309" s="32">
        <v>5.79</v>
      </c>
      <c r="F309" s="32"/>
    </row>
    <row r="310" spans="1:6" ht="12.75">
      <c r="A310" s="13"/>
      <c r="B310" s="30" t="s">
        <v>42</v>
      </c>
      <c r="C310" s="13"/>
      <c r="D310" s="32">
        <v>0</v>
      </c>
      <c r="E310" s="32">
        <v>0</v>
      </c>
      <c r="F310" s="32"/>
    </row>
    <row r="311" spans="1:6" ht="12.75">
      <c r="A311" s="13"/>
      <c r="B311" s="30" t="s">
        <v>43</v>
      </c>
      <c r="C311" s="13"/>
      <c r="D311" s="32">
        <v>0.61</v>
      </c>
      <c r="E311" s="32">
        <v>0.7</v>
      </c>
      <c r="F311" s="32"/>
    </row>
    <row r="312" spans="1:6" ht="12.75">
      <c r="A312" s="13"/>
      <c r="B312" s="36" t="s">
        <v>44</v>
      </c>
      <c r="C312" s="13"/>
      <c r="D312" s="32">
        <f>SUM(D303:D311)</f>
        <v>6.63</v>
      </c>
      <c r="E312" s="32">
        <f>SUM(E303:E311)</f>
        <v>7.8500000000000005</v>
      </c>
      <c r="F312" s="32"/>
    </row>
    <row r="313" spans="1:6" ht="13.5" thickBot="1">
      <c r="A313" s="13"/>
      <c r="B313" s="185" t="s">
        <v>57</v>
      </c>
      <c r="C313" s="186"/>
      <c r="D313" s="187"/>
      <c r="E313" s="187"/>
      <c r="F313" s="187"/>
    </row>
    <row r="314" spans="1:6" ht="13.5" thickBot="1">
      <c r="A314" s="13"/>
      <c r="B314" s="168" t="s">
        <v>27</v>
      </c>
      <c r="C314" s="15"/>
      <c r="D314" s="119">
        <v>6.63</v>
      </c>
      <c r="E314" s="119">
        <v>7.85</v>
      </c>
      <c r="F314" s="119"/>
    </row>
    <row r="315" spans="1:6" ht="12.75">
      <c r="A315" s="13"/>
      <c r="B315" s="30" t="s">
        <v>35</v>
      </c>
      <c r="C315" s="13"/>
      <c r="D315" s="32">
        <v>1</v>
      </c>
      <c r="E315" s="32">
        <v>1.16</v>
      </c>
      <c r="F315" s="32"/>
    </row>
    <row r="316" spans="1:6" ht="12.75">
      <c r="A316" s="13"/>
      <c r="B316" s="30" t="s">
        <v>36</v>
      </c>
      <c r="C316" s="13"/>
      <c r="D316" s="32">
        <v>0.03</v>
      </c>
      <c r="E316" s="32">
        <v>0</v>
      </c>
      <c r="F316" s="32"/>
    </row>
    <row r="317" spans="1:6" ht="12.75">
      <c r="A317" s="13"/>
      <c r="B317" s="30" t="s">
        <v>37</v>
      </c>
      <c r="C317" s="13"/>
      <c r="D317" s="32">
        <v>0.11</v>
      </c>
      <c r="E317" s="32">
        <v>0.2</v>
      </c>
      <c r="F317" s="32"/>
    </row>
    <row r="318" spans="1:6" ht="12.75">
      <c r="A318" s="13"/>
      <c r="B318" s="30" t="s">
        <v>38</v>
      </c>
      <c r="C318" s="13"/>
      <c r="D318" s="32">
        <v>0.35</v>
      </c>
      <c r="E318" s="32">
        <v>0.4</v>
      </c>
      <c r="F318" s="32"/>
    </row>
    <row r="319" spans="1:6" ht="12.75">
      <c r="A319" s="13"/>
      <c r="B319" s="30" t="s">
        <v>39</v>
      </c>
      <c r="C319" s="13"/>
      <c r="D319" s="32">
        <v>1.04</v>
      </c>
      <c r="E319" s="32">
        <v>1.2</v>
      </c>
      <c r="F319" s="32"/>
    </row>
    <row r="320" spans="1:6" ht="12.75">
      <c r="A320" s="13"/>
      <c r="B320" s="30" t="s">
        <v>40</v>
      </c>
      <c r="C320" s="13"/>
      <c r="D320" s="32">
        <v>0.15</v>
      </c>
      <c r="E320" s="32">
        <v>0</v>
      </c>
      <c r="F320" s="32"/>
    </row>
    <row r="321" spans="1:6" ht="12.75">
      <c r="A321" s="13"/>
      <c r="B321" s="36" t="s">
        <v>41</v>
      </c>
      <c r="C321" s="13"/>
      <c r="D321" s="32">
        <v>3.34</v>
      </c>
      <c r="E321" s="32">
        <v>4.19</v>
      </c>
      <c r="F321" s="32"/>
    </row>
    <row r="322" spans="1:6" ht="12.75">
      <c r="A322" s="13"/>
      <c r="B322" s="30" t="s">
        <v>42</v>
      </c>
      <c r="C322" s="13"/>
      <c r="D322" s="32">
        <v>0</v>
      </c>
      <c r="E322" s="32">
        <v>0</v>
      </c>
      <c r="F322" s="32"/>
    </row>
    <row r="323" spans="1:6" ht="12.75">
      <c r="A323" s="13"/>
      <c r="B323" s="30" t="s">
        <v>43</v>
      </c>
      <c r="C323" s="13"/>
      <c r="D323" s="32">
        <v>0.61</v>
      </c>
      <c r="E323" s="32">
        <v>0.7</v>
      </c>
      <c r="F323" s="32"/>
    </row>
    <row r="324" spans="1:6" ht="12.75">
      <c r="A324" s="13"/>
      <c r="B324" s="36" t="s">
        <v>44</v>
      </c>
      <c r="C324" s="13"/>
      <c r="D324" s="32">
        <f>SUM(D315:D323)</f>
        <v>6.63</v>
      </c>
      <c r="E324" s="32">
        <f>SUM(E315:E323)</f>
        <v>7.8500000000000005</v>
      </c>
      <c r="F324" s="32"/>
    </row>
    <row r="325" spans="1:6" ht="13.5" thickBot="1">
      <c r="A325" s="13"/>
      <c r="B325" s="185" t="s">
        <v>266</v>
      </c>
      <c r="C325" s="186"/>
      <c r="D325" s="187"/>
      <c r="E325" s="187"/>
      <c r="F325" s="187"/>
    </row>
    <row r="326" spans="1:6" ht="13.5" thickBot="1">
      <c r="A326" s="13"/>
      <c r="B326" s="168" t="s">
        <v>27</v>
      </c>
      <c r="C326" s="15"/>
      <c r="D326" s="119">
        <v>5.39</v>
      </c>
      <c r="E326" s="119">
        <v>7.85</v>
      </c>
      <c r="F326" s="119"/>
    </row>
    <row r="327" spans="1:6" ht="12.75">
      <c r="A327" s="13"/>
      <c r="B327" s="30" t="s">
        <v>35</v>
      </c>
      <c r="C327" s="13"/>
      <c r="D327" s="32">
        <v>1</v>
      </c>
      <c r="E327" s="32">
        <v>1.16</v>
      </c>
      <c r="F327" s="32"/>
    </row>
    <row r="328" spans="1:6" ht="12.75">
      <c r="A328" s="13"/>
      <c r="B328" s="30" t="s">
        <v>36</v>
      </c>
      <c r="C328" s="13"/>
      <c r="D328" s="32">
        <v>0.03</v>
      </c>
      <c r="E328" s="32">
        <v>0</v>
      </c>
      <c r="F328" s="32"/>
    </row>
    <row r="329" spans="1:6" ht="12.75">
      <c r="A329" s="13"/>
      <c r="B329" s="30" t="s">
        <v>37</v>
      </c>
      <c r="C329" s="13"/>
      <c r="D329" s="32">
        <v>0.11</v>
      </c>
      <c r="E329" s="32">
        <v>0.2</v>
      </c>
      <c r="F329" s="32"/>
    </row>
    <row r="330" spans="1:6" ht="12.75">
      <c r="A330" s="13"/>
      <c r="B330" s="30" t="s">
        <v>38</v>
      </c>
      <c r="C330" s="13"/>
      <c r="D330" s="32">
        <v>0</v>
      </c>
      <c r="E330" s="32">
        <v>0</v>
      </c>
      <c r="F330" s="32"/>
    </row>
    <row r="331" spans="1:6" ht="12.75">
      <c r="A331" s="13"/>
      <c r="B331" s="30" t="s">
        <v>39</v>
      </c>
      <c r="C331" s="13"/>
      <c r="D331" s="32">
        <v>0</v>
      </c>
      <c r="E331" s="32">
        <v>0</v>
      </c>
      <c r="F331" s="32"/>
    </row>
    <row r="332" spans="1:6" ht="12.75">
      <c r="A332" s="13"/>
      <c r="B332" s="30" t="s">
        <v>40</v>
      </c>
      <c r="C332" s="13"/>
      <c r="D332" s="32">
        <v>0.15</v>
      </c>
      <c r="E332" s="32">
        <v>0</v>
      </c>
      <c r="F332" s="32"/>
    </row>
    <row r="333" spans="1:6" ht="12.75">
      <c r="A333" s="13"/>
      <c r="B333" s="36" t="s">
        <v>41</v>
      </c>
      <c r="C333" s="13"/>
      <c r="D333" s="32">
        <v>3.34</v>
      </c>
      <c r="E333" s="32">
        <v>5.62</v>
      </c>
      <c r="F333" s="32"/>
    </row>
    <row r="334" spans="1:6" ht="12.75">
      <c r="A334" s="13"/>
      <c r="B334" s="30" t="s">
        <v>42</v>
      </c>
      <c r="C334" s="13"/>
      <c r="D334" s="32">
        <v>0.15</v>
      </c>
      <c r="E334" s="32">
        <v>0.17</v>
      </c>
      <c r="F334" s="32"/>
    </row>
    <row r="335" spans="1:6" ht="12.75">
      <c r="A335" s="13"/>
      <c r="B335" s="30" t="s">
        <v>43</v>
      </c>
      <c r="C335" s="13"/>
      <c r="D335" s="32">
        <v>0.61</v>
      </c>
      <c r="E335" s="32">
        <v>0.7</v>
      </c>
      <c r="F335" s="32"/>
    </row>
    <row r="336" spans="1:6" ht="12.75">
      <c r="A336" s="13"/>
      <c r="B336" s="36" t="s">
        <v>44</v>
      </c>
      <c r="C336" s="13"/>
      <c r="D336" s="32">
        <f>SUM(D327:D335)</f>
        <v>5.390000000000001</v>
      </c>
      <c r="E336" s="32">
        <f>SUM(E327:E335)</f>
        <v>7.8500000000000005</v>
      </c>
      <c r="F336" s="32"/>
    </row>
    <row r="337" spans="1:6" ht="12.75">
      <c r="A337" s="13"/>
      <c r="B337" s="185" t="s">
        <v>478</v>
      </c>
      <c r="C337" s="186"/>
      <c r="D337" s="187"/>
      <c r="E337" s="187"/>
      <c r="F337" s="187"/>
    </row>
    <row r="338" spans="1:6" ht="12.75">
      <c r="A338" s="13"/>
      <c r="B338" s="185" t="s">
        <v>235</v>
      </c>
      <c r="C338" s="186"/>
      <c r="D338" s="187"/>
      <c r="E338" s="187"/>
      <c r="F338" s="187"/>
    </row>
    <row r="339" spans="1:6" ht="12.75">
      <c r="A339" s="13"/>
      <c r="B339" s="185" t="s">
        <v>479</v>
      </c>
      <c r="C339" s="186"/>
      <c r="D339" s="187"/>
      <c r="E339" s="187"/>
      <c r="F339" s="187"/>
    </row>
    <row r="340" spans="1:6" ht="13.5" thickBot="1">
      <c r="A340" s="13"/>
      <c r="B340" s="185" t="s">
        <v>280</v>
      </c>
      <c r="C340" s="186"/>
      <c r="D340" s="187"/>
      <c r="E340" s="187"/>
      <c r="F340" s="187"/>
    </row>
    <row r="341" spans="1:6" ht="13.5" thickBot="1">
      <c r="A341" s="13"/>
      <c r="B341" s="168" t="s">
        <v>27</v>
      </c>
      <c r="C341" s="15"/>
      <c r="D341" s="119">
        <v>5.28</v>
      </c>
      <c r="E341" s="119">
        <v>7.85</v>
      </c>
      <c r="F341" s="119"/>
    </row>
    <row r="342" spans="1:6" ht="12.75">
      <c r="A342" s="13"/>
      <c r="B342" s="30" t="s">
        <v>35</v>
      </c>
      <c r="C342" s="13"/>
      <c r="D342" s="32">
        <v>1</v>
      </c>
      <c r="E342" s="32">
        <v>1.16</v>
      </c>
      <c r="F342" s="32"/>
    </row>
    <row r="343" spans="1:6" ht="12.75">
      <c r="A343" s="13"/>
      <c r="B343" s="30" t="s">
        <v>36</v>
      </c>
      <c r="C343" s="13"/>
      <c r="D343" s="32">
        <v>0.03</v>
      </c>
      <c r="E343" s="32">
        <v>0</v>
      </c>
      <c r="F343" s="32"/>
    </row>
    <row r="344" spans="1:6" ht="12.75">
      <c r="A344" s="13"/>
      <c r="B344" s="30" t="s">
        <v>37</v>
      </c>
      <c r="C344" s="13"/>
      <c r="D344" s="32">
        <v>0</v>
      </c>
      <c r="E344" s="32">
        <v>0</v>
      </c>
      <c r="F344" s="32"/>
    </row>
    <row r="345" spans="1:6" ht="12.75">
      <c r="A345" s="13"/>
      <c r="B345" s="30" t="s">
        <v>38</v>
      </c>
      <c r="C345" s="13"/>
      <c r="D345" s="32">
        <v>0</v>
      </c>
      <c r="E345" s="32">
        <v>0</v>
      </c>
      <c r="F345" s="32"/>
    </row>
    <row r="346" spans="1:6" ht="12.75">
      <c r="A346" s="13"/>
      <c r="B346" s="30" t="s">
        <v>39</v>
      </c>
      <c r="C346" s="13"/>
      <c r="D346" s="32">
        <v>0</v>
      </c>
      <c r="E346" s="32">
        <v>0</v>
      </c>
      <c r="F346" s="32"/>
    </row>
    <row r="347" spans="1:6" ht="12.75">
      <c r="A347" s="13"/>
      <c r="B347" s="30" t="s">
        <v>40</v>
      </c>
      <c r="C347" s="13"/>
      <c r="D347" s="32">
        <v>0.15</v>
      </c>
      <c r="E347" s="32">
        <v>0</v>
      </c>
      <c r="F347" s="32"/>
    </row>
    <row r="348" spans="1:6" ht="12.75">
      <c r="A348" s="13"/>
      <c r="B348" s="36" t="s">
        <v>41</v>
      </c>
      <c r="C348" s="13"/>
      <c r="D348" s="32">
        <v>3.34</v>
      </c>
      <c r="E348" s="32">
        <v>5.82</v>
      </c>
      <c r="F348" s="32"/>
    </row>
    <row r="349" spans="1:6" ht="12.75">
      <c r="A349" s="13"/>
      <c r="B349" s="30" t="s">
        <v>42</v>
      </c>
      <c r="C349" s="13"/>
      <c r="D349" s="32">
        <v>0.15</v>
      </c>
      <c r="E349" s="32">
        <v>0.17</v>
      </c>
      <c r="F349" s="32"/>
    </row>
    <row r="350" spans="1:6" ht="12.75">
      <c r="A350" s="13"/>
      <c r="B350" s="30" t="s">
        <v>43</v>
      </c>
      <c r="C350" s="13"/>
      <c r="D350" s="32">
        <v>0.61</v>
      </c>
      <c r="E350" s="32">
        <v>0.7</v>
      </c>
      <c r="F350" s="32"/>
    </row>
    <row r="351" spans="1:6" ht="12.75">
      <c r="A351" s="13"/>
      <c r="B351" s="36" t="s">
        <v>44</v>
      </c>
      <c r="C351" s="13"/>
      <c r="D351" s="32">
        <f>SUM(D342:D350)</f>
        <v>5.28</v>
      </c>
      <c r="E351" s="32">
        <f>SUM(E342:E350)</f>
        <v>7.8500000000000005</v>
      </c>
      <c r="F351" s="32"/>
    </row>
    <row r="352" spans="1:6" ht="12.75">
      <c r="A352" s="13"/>
      <c r="B352" s="185" t="s">
        <v>234</v>
      </c>
      <c r="C352" s="186"/>
      <c r="D352" s="187"/>
      <c r="E352" s="187"/>
      <c r="F352" s="187"/>
    </row>
    <row r="353" spans="1:6" ht="12.75">
      <c r="A353" s="13"/>
      <c r="B353" s="185" t="s">
        <v>480</v>
      </c>
      <c r="C353" s="186"/>
      <c r="D353" s="187"/>
      <c r="E353" s="187"/>
      <c r="F353" s="187"/>
    </row>
    <row r="354" spans="1:6" ht="13.5" thickBot="1">
      <c r="A354" s="13"/>
      <c r="B354" s="185" t="s">
        <v>237</v>
      </c>
      <c r="C354" s="186"/>
      <c r="D354" s="187"/>
      <c r="E354" s="187"/>
      <c r="F354" s="187"/>
    </row>
    <row r="355" spans="1:6" ht="26.25" thickBot="1">
      <c r="A355" s="13"/>
      <c r="B355" s="169" t="s">
        <v>494</v>
      </c>
      <c r="C355" s="15"/>
      <c r="D355" s="119">
        <v>6.32</v>
      </c>
      <c r="E355" s="119">
        <v>7.31</v>
      </c>
      <c r="F355" s="119"/>
    </row>
    <row r="356" spans="1:6" ht="12.75">
      <c r="A356" s="13"/>
      <c r="B356" s="30" t="s">
        <v>35</v>
      </c>
      <c r="C356" s="13"/>
      <c r="D356" s="32">
        <v>1</v>
      </c>
      <c r="E356" s="32">
        <v>1.16</v>
      </c>
      <c r="F356" s="32"/>
    </row>
    <row r="357" spans="1:6" ht="12.75">
      <c r="A357" s="13"/>
      <c r="B357" s="30" t="s">
        <v>36</v>
      </c>
      <c r="C357" s="13"/>
      <c r="D357" s="32">
        <v>0.03</v>
      </c>
      <c r="E357" s="32">
        <v>0.03</v>
      </c>
      <c r="F357" s="32"/>
    </row>
    <row r="358" spans="1:6" ht="12.75">
      <c r="A358" s="13"/>
      <c r="B358" s="30" t="s">
        <v>37</v>
      </c>
      <c r="C358" s="13"/>
      <c r="D358" s="32">
        <v>0</v>
      </c>
      <c r="E358" s="32">
        <v>0</v>
      </c>
      <c r="F358" s="32"/>
    </row>
    <row r="359" spans="1:6" ht="12.75">
      <c r="A359" s="13"/>
      <c r="B359" s="30" t="s">
        <v>38</v>
      </c>
      <c r="C359" s="13"/>
      <c r="D359" s="32">
        <v>0</v>
      </c>
      <c r="E359" s="32">
        <v>0</v>
      </c>
      <c r="F359" s="32"/>
    </row>
    <row r="360" spans="1:6" ht="12.75">
      <c r="A360" s="13"/>
      <c r="B360" s="30" t="s">
        <v>39</v>
      </c>
      <c r="C360" s="13"/>
      <c r="D360" s="32">
        <v>1.04</v>
      </c>
      <c r="E360" s="32">
        <v>1.21</v>
      </c>
      <c r="F360" s="32"/>
    </row>
    <row r="361" spans="1:6" ht="12.75">
      <c r="A361" s="13"/>
      <c r="B361" s="30" t="s">
        <v>40</v>
      </c>
      <c r="C361" s="13"/>
      <c r="D361" s="32">
        <v>0.15</v>
      </c>
      <c r="E361" s="32">
        <v>0.17</v>
      </c>
      <c r="F361" s="32"/>
    </row>
    <row r="362" spans="1:6" ht="12.75">
      <c r="A362" s="13"/>
      <c r="B362" s="36" t="s">
        <v>41</v>
      </c>
      <c r="C362" s="13"/>
      <c r="D362" s="32">
        <v>3.34</v>
      </c>
      <c r="E362" s="32">
        <v>3.86</v>
      </c>
      <c r="F362" s="32"/>
    </row>
    <row r="363" spans="1:6" ht="12.75">
      <c r="A363" s="13"/>
      <c r="B363" s="30" t="s">
        <v>42</v>
      </c>
      <c r="C363" s="13"/>
      <c r="D363" s="32">
        <v>0.15</v>
      </c>
      <c r="E363" s="32">
        <v>0.17</v>
      </c>
      <c r="F363" s="32"/>
    </row>
    <row r="364" spans="1:6" ht="12.75">
      <c r="A364" s="13"/>
      <c r="B364" s="30" t="s">
        <v>43</v>
      </c>
      <c r="C364" s="13"/>
      <c r="D364" s="32">
        <v>0.61</v>
      </c>
      <c r="E364" s="32">
        <v>0.71</v>
      </c>
      <c r="F364" s="32"/>
    </row>
    <row r="365" spans="1:6" ht="12.75">
      <c r="A365" s="13"/>
      <c r="B365" s="36" t="s">
        <v>44</v>
      </c>
      <c r="C365" s="13"/>
      <c r="D365" s="32">
        <f>SUM(D356:D364)</f>
        <v>6.320000000000001</v>
      </c>
      <c r="E365" s="32">
        <f>SUM(E356:E364)</f>
        <v>7.31</v>
      </c>
      <c r="F365" s="32"/>
    </row>
    <row r="366" spans="1:6" ht="13.5" thickBot="1">
      <c r="A366" s="13"/>
      <c r="B366" s="177" t="s">
        <v>476</v>
      </c>
      <c r="C366" s="13"/>
      <c r="D366" s="32"/>
      <c r="E366" s="32"/>
      <c r="F366" s="32"/>
    </row>
    <row r="367" spans="1:6" ht="26.25" thickBot="1">
      <c r="A367" s="13"/>
      <c r="B367" s="169" t="s">
        <v>495</v>
      </c>
      <c r="C367" s="15"/>
      <c r="D367" s="119">
        <v>5.39</v>
      </c>
      <c r="E367" s="119">
        <v>6.23</v>
      </c>
      <c r="F367" s="119"/>
    </row>
    <row r="368" spans="1:6" ht="12.75">
      <c r="A368" s="13"/>
      <c r="B368" s="30" t="s">
        <v>35</v>
      </c>
      <c r="C368" s="13"/>
      <c r="D368" s="32">
        <v>1</v>
      </c>
      <c r="E368" s="32">
        <v>1.16</v>
      </c>
      <c r="F368" s="32"/>
    </row>
    <row r="369" spans="1:6" ht="12.75">
      <c r="A369" s="13"/>
      <c r="B369" s="30" t="s">
        <v>36</v>
      </c>
      <c r="C369" s="13"/>
      <c r="D369" s="32">
        <v>0.03</v>
      </c>
      <c r="E369" s="32">
        <v>0.03</v>
      </c>
      <c r="F369" s="32"/>
    </row>
    <row r="370" spans="1:6" ht="12.75">
      <c r="A370" s="13"/>
      <c r="B370" s="30" t="s">
        <v>37</v>
      </c>
      <c r="C370" s="13"/>
      <c r="D370" s="32">
        <v>0.11</v>
      </c>
      <c r="E370" s="32">
        <v>0.13</v>
      </c>
      <c r="F370" s="32"/>
    </row>
    <row r="371" spans="1:6" ht="12.75">
      <c r="A371" s="13"/>
      <c r="B371" s="30" t="s">
        <v>38</v>
      </c>
      <c r="C371" s="13"/>
      <c r="D371" s="32">
        <v>0</v>
      </c>
      <c r="E371" s="32">
        <v>0</v>
      </c>
      <c r="F371" s="32"/>
    </row>
    <row r="372" spans="1:6" ht="12.75">
      <c r="A372" s="13"/>
      <c r="B372" s="30" t="s">
        <v>39</v>
      </c>
      <c r="C372" s="13"/>
      <c r="D372" s="32">
        <v>0</v>
      </c>
      <c r="E372" s="32">
        <v>0</v>
      </c>
      <c r="F372" s="32"/>
    </row>
    <row r="373" spans="1:6" ht="12.75">
      <c r="A373" s="13"/>
      <c r="B373" s="30" t="s">
        <v>40</v>
      </c>
      <c r="C373" s="13"/>
      <c r="D373" s="32">
        <v>0.15</v>
      </c>
      <c r="E373" s="32">
        <v>0.17</v>
      </c>
      <c r="F373" s="32"/>
    </row>
    <row r="374" spans="1:6" ht="12.75">
      <c r="A374" s="13"/>
      <c r="B374" s="36" t="s">
        <v>41</v>
      </c>
      <c r="C374" s="13"/>
      <c r="D374" s="32">
        <v>3.34</v>
      </c>
      <c r="E374" s="32">
        <v>3.86</v>
      </c>
      <c r="F374" s="32"/>
    </row>
    <row r="375" spans="1:6" ht="12.75">
      <c r="A375" s="13"/>
      <c r="B375" s="30" t="s">
        <v>42</v>
      </c>
      <c r="C375" s="13"/>
      <c r="D375" s="32">
        <v>0.15</v>
      </c>
      <c r="E375" s="32">
        <v>0.17</v>
      </c>
      <c r="F375" s="32"/>
    </row>
    <row r="376" spans="1:6" ht="12.75">
      <c r="A376" s="13"/>
      <c r="B376" s="30" t="s">
        <v>43</v>
      </c>
      <c r="C376" s="13"/>
      <c r="D376" s="32">
        <v>0.61</v>
      </c>
      <c r="E376" s="32">
        <v>0.71</v>
      </c>
      <c r="F376" s="32"/>
    </row>
    <row r="377" spans="1:6" ht="12.75">
      <c r="A377" s="13"/>
      <c r="B377" s="36" t="s">
        <v>44</v>
      </c>
      <c r="C377" s="13"/>
      <c r="D377" s="32">
        <f>SUM(D368:D376)</f>
        <v>5.390000000000001</v>
      </c>
      <c r="E377" s="32">
        <f>SUM(E368:E376)</f>
        <v>6.2299999999999995</v>
      </c>
      <c r="F377" s="32"/>
    </row>
    <row r="378" spans="1:6" ht="13.5" thickBot="1">
      <c r="A378" s="13"/>
      <c r="B378" s="177" t="s">
        <v>477</v>
      </c>
      <c r="C378" s="13"/>
      <c r="D378" s="32"/>
      <c r="E378" s="32"/>
      <c r="F378" s="32"/>
    </row>
    <row r="379" spans="1:6" ht="39" thickBot="1">
      <c r="A379" s="13"/>
      <c r="B379" s="169" t="s">
        <v>6</v>
      </c>
      <c r="C379" s="15"/>
      <c r="D379" s="119">
        <v>4.95</v>
      </c>
      <c r="E379" s="119">
        <v>5.73</v>
      </c>
      <c r="F379" s="119"/>
    </row>
    <row r="380" spans="1:6" ht="12.75">
      <c r="A380" s="13"/>
      <c r="B380" s="30" t="s">
        <v>35</v>
      </c>
      <c r="C380" s="13"/>
      <c r="D380" s="32">
        <v>1</v>
      </c>
      <c r="E380" s="32">
        <v>1.16</v>
      </c>
      <c r="F380" s="32"/>
    </row>
    <row r="381" spans="1:6" ht="12.75">
      <c r="A381" s="13"/>
      <c r="B381" s="30" t="s">
        <v>36</v>
      </c>
      <c r="C381" s="13"/>
      <c r="D381" s="32">
        <v>0</v>
      </c>
      <c r="E381" s="32">
        <v>0</v>
      </c>
      <c r="F381" s="32"/>
    </row>
    <row r="382" spans="1:6" ht="12.75">
      <c r="A382" s="13"/>
      <c r="B382" s="30" t="s">
        <v>37</v>
      </c>
      <c r="C382" s="13"/>
      <c r="D382" s="32">
        <v>0</v>
      </c>
      <c r="E382" s="32">
        <v>0</v>
      </c>
      <c r="F382" s="32"/>
    </row>
    <row r="383" spans="1:6" ht="12.75">
      <c r="A383" s="13"/>
      <c r="B383" s="30" t="s">
        <v>38</v>
      </c>
      <c r="C383" s="13"/>
      <c r="D383" s="32">
        <v>0</v>
      </c>
      <c r="E383" s="32">
        <v>0</v>
      </c>
      <c r="F383" s="32"/>
    </row>
    <row r="384" spans="1:6" ht="12.75">
      <c r="A384" s="13"/>
      <c r="B384" s="30" t="s">
        <v>39</v>
      </c>
      <c r="C384" s="13"/>
      <c r="D384" s="32">
        <v>0</v>
      </c>
      <c r="E384" s="32">
        <v>0</v>
      </c>
      <c r="F384" s="32"/>
    </row>
    <row r="385" spans="1:6" ht="12.75">
      <c r="A385" s="13"/>
      <c r="B385" s="30" t="s">
        <v>40</v>
      </c>
      <c r="C385" s="13"/>
      <c r="D385" s="32">
        <v>0</v>
      </c>
      <c r="E385" s="32">
        <v>0</v>
      </c>
      <c r="F385" s="32"/>
    </row>
    <row r="386" spans="1:6" ht="12.75">
      <c r="A386" s="13"/>
      <c r="B386" s="36" t="s">
        <v>41</v>
      </c>
      <c r="C386" s="13"/>
      <c r="D386" s="32">
        <v>3.34</v>
      </c>
      <c r="E386" s="32">
        <v>3.86</v>
      </c>
      <c r="F386" s="32"/>
    </row>
    <row r="387" spans="1:6" ht="12.75">
      <c r="A387" s="13"/>
      <c r="B387" s="30" t="s">
        <v>42</v>
      </c>
      <c r="C387" s="13"/>
      <c r="D387" s="32">
        <v>0</v>
      </c>
      <c r="E387" s="32">
        <v>0</v>
      </c>
      <c r="F387" s="32"/>
    </row>
    <row r="388" spans="1:6" ht="12.75">
      <c r="A388" s="13"/>
      <c r="B388" s="30" t="s">
        <v>43</v>
      </c>
      <c r="C388" s="13"/>
      <c r="D388" s="32">
        <v>0.61</v>
      </c>
      <c r="E388" s="32">
        <v>0.71</v>
      </c>
      <c r="F388" s="32"/>
    </row>
    <row r="389" spans="1:6" ht="12.75">
      <c r="A389" s="13"/>
      <c r="B389" s="36" t="s">
        <v>44</v>
      </c>
      <c r="C389" s="13"/>
      <c r="D389" s="32">
        <f>SUM(D380:D388)</f>
        <v>4.95</v>
      </c>
      <c r="E389" s="32">
        <f>SUM(E380:E388)</f>
        <v>5.7299999999999995</v>
      </c>
      <c r="F389" s="32"/>
    </row>
    <row r="390" spans="1:6" ht="12.75">
      <c r="A390" s="13"/>
      <c r="B390" s="177" t="s">
        <v>28</v>
      </c>
      <c r="C390" s="13"/>
      <c r="D390" s="32"/>
      <c r="E390" s="32"/>
      <c r="F390" s="32"/>
    </row>
    <row r="391" spans="1:6" ht="12.75">
      <c r="A391" s="13"/>
      <c r="B391" s="177" t="s">
        <v>59</v>
      </c>
      <c r="C391" s="13"/>
      <c r="D391" s="32"/>
      <c r="E391" s="32"/>
      <c r="F391" s="32"/>
    </row>
    <row r="392" spans="1:6" ht="12.75">
      <c r="A392" s="13"/>
      <c r="B392" s="177" t="s">
        <v>192</v>
      </c>
      <c r="C392" s="13"/>
      <c r="D392" s="32"/>
      <c r="E392" s="32"/>
      <c r="F392" s="32"/>
    </row>
    <row r="393" spans="1:6" ht="13.5" thickBot="1">
      <c r="A393" s="13"/>
      <c r="B393" s="177" t="s">
        <v>179</v>
      </c>
      <c r="C393" s="13"/>
      <c r="D393" s="32"/>
      <c r="E393" s="32"/>
      <c r="F393" s="32"/>
    </row>
    <row r="394" spans="1:6" ht="13.5" thickBot="1">
      <c r="A394" s="13"/>
      <c r="B394" s="168" t="s">
        <v>497</v>
      </c>
      <c r="C394" s="15"/>
      <c r="D394" s="15">
        <v>6.63</v>
      </c>
      <c r="E394" s="15">
        <v>7.68</v>
      </c>
      <c r="F394" s="15"/>
    </row>
    <row r="395" spans="1:6" ht="12.75">
      <c r="A395" s="13"/>
      <c r="B395" s="30" t="s">
        <v>35</v>
      </c>
      <c r="C395" s="13"/>
      <c r="D395" s="32">
        <v>1</v>
      </c>
      <c r="E395" s="32">
        <v>1.16</v>
      </c>
      <c r="F395" s="32"/>
    </row>
    <row r="396" spans="1:6" ht="12.75">
      <c r="A396" s="13"/>
      <c r="B396" s="30" t="s">
        <v>36</v>
      </c>
      <c r="C396" s="13"/>
      <c r="D396" s="32">
        <v>0.03</v>
      </c>
      <c r="E396" s="32">
        <v>0.03</v>
      </c>
      <c r="F396" s="32"/>
    </row>
    <row r="397" spans="1:6" ht="12.75">
      <c r="A397" s="13"/>
      <c r="B397" s="30" t="s">
        <v>37</v>
      </c>
      <c r="C397" s="13"/>
      <c r="D397" s="32">
        <v>0.11</v>
      </c>
      <c r="E397" s="32">
        <v>0.13</v>
      </c>
      <c r="F397" s="32"/>
    </row>
    <row r="398" spans="1:6" ht="12.75">
      <c r="A398" s="13"/>
      <c r="B398" s="30" t="s">
        <v>38</v>
      </c>
      <c r="C398" s="13"/>
      <c r="D398" s="32">
        <v>0.35</v>
      </c>
      <c r="E398" s="32">
        <v>0.41</v>
      </c>
      <c r="F398" s="32"/>
    </row>
    <row r="399" spans="1:6" ht="12.75">
      <c r="A399" s="13"/>
      <c r="B399" s="30" t="s">
        <v>39</v>
      </c>
      <c r="C399" s="13"/>
      <c r="D399" s="32">
        <v>1.04</v>
      </c>
      <c r="E399" s="32">
        <v>1.21</v>
      </c>
      <c r="F399" s="32"/>
    </row>
    <row r="400" spans="1:6" ht="12.75">
      <c r="A400" s="13"/>
      <c r="B400" s="30" t="s">
        <v>40</v>
      </c>
      <c r="C400" s="13"/>
      <c r="D400" s="32">
        <v>0.15</v>
      </c>
      <c r="E400" s="32">
        <v>0.17</v>
      </c>
      <c r="F400" s="32"/>
    </row>
    <row r="401" spans="1:6" ht="12.75">
      <c r="A401" s="13"/>
      <c r="B401" s="36" t="s">
        <v>41</v>
      </c>
      <c r="C401" s="13"/>
      <c r="D401" s="32">
        <v>3.34</v>
      </c>
      <c r="E401" s="32">
        <v>3.86</v>
      </c>
      <c r="F401" s="32"/>
    </row>
    <row r="402" spans="1:6" ht="12.75">
      <c r="A402" s="13"/>
      <c r="B402" s="30" t="s">
        <v>42</v>
      </c>
      <c r="C402" s="13"/>
      <c r="D402" s="32">
        <v>0</v>
      </c>
      <c r="E402" s="32">
        <v>0</v>
      </c>
      <c r="F402" s="32"/>
    </row>
    <row r="403" spans="1:6" ht="12.75">
      <c r="A403" s="13"/>
      <c r="B403" s="30" t="s">
        <v>43</v>
      </c>
      <c r="C403" s="13"/>
      <c r="D403" s="32">
        <v>0.61</v>
      </c>
      <c r="E403" s="32">
        <v>0.71</v>
      </c>
      <c r="F403" s="32"/>
    </row>
    <row r="404" spans="1:6" ht="12.75">
      <c r="A404" s="13"/>
      <c r="B404" s="36" t="s">
        <v>44</v>
      </c>
      <c r="C404" s="13"/>
      <c r="D404" s="32">
        <f>SUM(D395:D403)</f>
        <v>6.63</v>
      </c>
      <c r="E404" s="32">
        <f>SUM(E395:E403)</f>
        <v>7.679999999999999</v>
      </c>
      <c r="F404" s="32"/>
    </row>
    <row r="405" spans="1:6" ht="12.75">
      <c r="A405" s="13"/>
      <c r="B405" s="179" t="s">
        <v>170</v>
      </c>
      <c r="C405" s="13"/>
      <c r="D405" s="32"/>
      <c r="E405" s="32"/>
      <c r="F405" s="32"/>
    </row>
    <row r="406" spans="1:6" ht="12.75">
      <c r="A406" s="13"/>
      <c r="B406" s="181" t="s">
        <v>214</v>
      </c>
      <c r="C406" s="13"/>
      <c r="D406" s="32"/>
      <c r="E406" s="32"/>
      <c r="F406" s="32"/>
    </row>
    <row r="407" spans="1:6" ht="13.5" thickBot="1">
      <c r="A407" s="13"/>
      <c r="B407" s="177" t="s">
        <v>163</v>
      </c>
      <c r="C407" s="13"/>
      <c r="D407" s="32"/>
      <c r="E407" s="32"/>
      <c r="F407" s="32"/>
    </row>
    <row r="408" spans="1:6" ht="39" thickBot="1">
      <c r="A408" s="13"/>
      <c r="B408" s="169" t="s">
        <v>496</v>
      </c>
      <c r="C408" s="15"/>
      <c r="D408" s="119">
        <v>5.13</v>
      </c>
      <c r="E408" s="119">
        <v>5.93</v>
      </c>
      <c r="F408" s="119"/>
    </row>
    <row r="409" spans="1:6" ht="12.75">
      <c r="A409" s="13"/>
      <c r="B409" s="30" t="s">
        <v>35</v>
      </c>
      <c r="C409" s="13"/>
      <c r="D409" s="32">
        <v>1</v>
      </c>
      <c r="E409" s="32">
        <v>1.16</v>
      </c>
      <c r="F409" s="32"/>
    </row>
    <row r="410" spans="1:6" ht="12.75">
      <c r="A410" s="13"/>
      <c r="B410" s="30" t="s">
        <v>36</v>
      </c>
      <c r="C410" s="13"/>
      <c r="D410" s="32">
        <v>0.03</v>
      </c>
      <c r="E410" s="32">
        <v>0.03</v>
      </c>
      <c r="F410" s="32"/>
    </row>
    <row r="411" spans="1:6" ht="12.75">
      <c r="A411" s="13"/>
      <c r="B411" s="30" t="s">
        <v>37</v>
      </c>
      <c r="C411" s="13"/>
      <c r="D411" s="32">
        <v>0</v>
      </c>
      <c r="E411" s="32">
        <v>0</v>
      </c>
      <c r="F411" s="32"/>
    </row>
    <row r="412" spans="1:6" ht="12.75">
      <c r="A412" s="13"/>
      <c r="B412" s="30" t="s">
        <v>38</v>
      </c>
      <c r="C412" s="13"/>
      <c r="D412" s="32">
        <v>0</v>
      </c>
      <c r="E412" s="32">
        <v>0</v>
      </c>
      <c r="F412" s="32"/>
    </row>
    <row r="413" spans="1:6" ht="12.75">
      <c r="A413" s="13"/>
      <c r="B413" s="30" t="s">
        <v>39</v>
      </c>
      <c r="C413" s="13"/>
      <c r="D413" s="32">
        <v>0</v>
      </c>
      <c r="E413" s="32">
        <v>0</v>
      </c>
      <c r="F413" s="32"/>
    </row>
    <row r="414" spans="1:6" ht="12.75">
      <c r="A414" s="13"/>
      <c r="B414" s="30" t="s">
        <v>40</v>
      </c>
      <c r="C414" s="13"/>
      <c r="D414" s="32">
        <v>0.15</v>
      </c>
      <c r="E414" s="32">
        <v>0.17</v>
      </c>
      <c r="F414" s="32"/>
    </row>
    <row r="415" spans="1:6" ht="12.75">
      <c r="A415" s="13"/>
      <c r="B415" s="36" t="s">
        <v>41</v>
      </c>
      <c r="C415" s="13"/>
      <c r="D415" s="32">
        <v>3.34</v>
      </c>
      <c r="E415" s="32">
        <v>3.86</v>
      </c>
      <c r="F415" s="32"/>
    </row>
    <row r="416" spans="1:6" ht="12.75">
      <c r="A416" s="13"/>
      <c r="B416" s="30" t="s">
        <v>42</v>
      </c>
      <c r="C416" s="13"/>
      <c r="D416" s="32">
        <v>0</v>
      </c>
      <c r="E416" s="32">
        <v>0</v>
      </c>
      <c r="F416" s="32"/>
    </row>
    <row r="417" spans="1:6" ht="12.75">
      <c r="A417" s="13"/>
      <c r="B417" s="30" t="s">
        <v>43</v>
      </c>
      <c r="C417" s="13"/>
      <c r="D417" s="32">
        <v>0.61</v>
      </c>
      <c r="E417" s="32">
        <v>0.71</v>
      </c>
      <c r="F417" s="32"/>
    </row>
    <row r="418" spans="1:6" ht="12.75">
      <c r="A418" s="13"/>
      <c r="B418" s="36" t="s">
        <v>44</v>
      </c>
      <c r="C418" s="13"/>
      <c r="D418" s="32">
        <f>SUM(D409:D417)</f>
        <v>5.13</v>
      </c>
      <c r="E418" s="32">
        <f>SUM(E409:E417)</f>
        <v>5.93</v>
      </c>
      <c r="F418" s="32"/>
    </row>
    <row r="419" spans="1:6" ht="13.5" thickBot="1">
      <c r="A419" s="13"/>
      <c r="B419" s="177" t="s">
        <v>451</v>
      </c>
      <c r="C419" s="13"/>
      <c r="D419" s="32"/>
      <c r="E419" s="32"/>
      <c r="F419" s="32"/>
    </row>
    <row r="420" spans="1:6" ht="26.25" thickBot="1">
      <c r="A420" s="31"/>
      <c r="B420" s="183" t="s">
        <v>53</v>
      </c>
      <c r="C420" s="62"/>
      <c r="D420" s="184">
        <v>5.24</v>
      </c>
      <c r="E420" s="184">
        <v>7.85</v>
      </c>
      <c r="F420" s="184"/>
    </row>
    <row r="421" spans="1:6" ht="12.75">
      <c r="A421" s="31"/>
      <c r="B421" s="30" t="s">
        <v>35</v>
      </c>
      <c r="C421" s="13"/>
      <c r="D421" s="32">
        <v>1</v>
      </c>
      <c r="E421" s="32">
        <v>1.16</v>
      </c>
      <c r="F421" s="32"/>
    </row>
    <row r="422" spans="1:6" ht="12.75">
      <c r="A422" s="31"/>
      <c r="B422" s="30" t="s">
        <v>36</v>
      </c>
      <c r="C422" s="13"/>
      <c r="D422" s="32">
        <v>0.03</v>
      </c>
      <c r="E422" s="32">
        <v>0</v>
      </c>
      <c r="F422" s="32"/>
    </row>
    <row r="423" spans="1:6" ht="12.75">
      <c r="A423" s="31"/>
      <c r="B423" s="30" t="s">
        <v>37</v>
      </c>
      <c r="C423" s="13"/>
      <c r="D423" s="32">
        <v>0.11</v>
      </c>
      <c r="E423" s="32">
        <v>0.2</v>
      </c>
      <c r="F423" s="32"/>
    </row>
    <row r="424" spans="1:6" ht="12.75">
      <c r="A424" s="31"/>
      <c r="B424" s="30" t="s">
        <v>38</v>
      </c>
      <c r="C424" s="13"/>
      <c r="D424" s="32">
        <v>0</v>
      </c>
      <c r="E424" s="32">
        <v>0</v>
      </c>
      <c r="F424" s="32"/>
    </row>
    <row r="425" spans="1:6" ht="12.75">
      <c r="A425" s="31"/>
      <c r="B425" s="30" t="s">
        <v>39</v>
      </c>
      <c r="C425" s="13"/>
      <c r="D425" s="32">
        <v>0</v>
      </c>
      <c r="E425" s="32">
        <v>0</v>
      </c>
      <c r="F425" s="32"/>
    </row>
    <row r="426" spans="1:6" ht="12.75">
      <c r="A426" s="31"/>
      <c r="B426" s="30" t="s">
        <v>40</v>
      </c>
      <c r="C426" s="13"/>
      <c r="D426" s="32">
        <v>0.15</v>
      </c>
      <c r="E426" s="32">
        <v>0</v>
      </c>
      <c r="F426" s="32"/>
    </row>
    <row r="427" spans="1:6" ht="12.75">
      <c r="A427" s="31"/>
      <c r="B427" s="36" t="s">
        <v>41</v>
      </c>
      <c r="C427" s="13"/>
      <c r="D427" s="32">
        <v>3.34</v>
      </c>
      <c r="E427" s="32">
        <v>5.79</v>
      </c>
      <c r="F427" s="32"/>
    </row>
    <row r="428" spans="1:6" ht="12.75">
      <c r="A428" s="31"/>
      <c r="B428" s="30" t="s">
        <v>42</v>
      </c>
      <c r="C428" s="13"/>
      <c r="D428" s="32">
        <v>0</v>
      </c>
      <c r="E428" s="32">
        <v>0</v>
      </c>
      <c r="F428" s="32"/>
    </row>
    <row r="429" spans="1:6" ht="12.75">
      <c r="A429" s="31"/>
      <c r="B429" s="30" t="s">
        <v>43</v>
      </c>
      <c r="C429" s="13"/>
      <c r="D429" s="32">
        <v>0.61</v>
      </c>
      <c r="E429" s="32">
        <v>0.7</v>
      </c>
      <c r="F429" s="32"/>
    </row>
    <row r="430" spans="1:6" ht="12.75">
      <c r="A430" s="31"/>
      <c r="B430" s="36" t="s">
        <v>44</v>
      </c>
      <c r="C430" s="13"/>
      <c r="D430" s="32">
        <f>SUM(D421:D429)</f>
        <v>5.24</v>
      </c>
      <c r="E430" s="32">
        <f>SUM(E421:E429)</f>
        <v>7.8500000000000005</v>
      </c>
      <c r="F430" s="32"/>
    </row>
    <row r="431" spans="1:6" ht="13.5" thickBot="1">
      <c r="A431" s="31"/>
      <c r="B431" s="185" t="s">
        <v>147</v>
      </c>
      <c r="C431" s="186"/>
      <c r="D431" s="187"/>
      <c r="E431" s="187"/>
      <c r="F431" s="187"/>
    </row>
    <row r="432" spans="1:6" ht="39" thickBot="1">
      <c r="A432" s="13"/>
      <c r="B432" s="170" t="s">
        <v>7</v>
      </c>
      <c r="C432" s="15"/>
      <c r="D432" s="15">
        <v>4.07</v>
      </c>
      <c r="E432" s="15">
        <v>4.68</v>
      </c>
      <c r="F432" s="15"/>
    </row>
    <row r="433" spans="1:6" ht="12.75">
      <c r="A433" s="13"/>
      <c r="B433" s="30" t="s">
        <v>35</v>
      </c>
      <c r="C433" s="13"/>
      <c r="D433" s="32">
        <v>1</v>
      </c>
      <c r="E433" s="32">
        <v>1.16</v>
      </c>
      <c r="F433" s="32"/>
    </row>
    <row r="434" spans="1:6" ht="12.75">
      <c r="A434" s="13"/>
      <c r="B434" s="30" t="s">
        <v>36</v>
      </c>
      <c r="C434" s="13"/>
      <c r="D434" s="32">
        <v>0</v>
      </c>
      <c r="E434" s="32">
        <v>0</v>
      </c>
      <c r="F434" s="32"/>
    </row>
    <row r="435" spans="1:6" ht="12.75">
      <c r="A435" s="13"/>
      <c r="B435" s="30" t="s">
        <v>37</v>
      </c>
      <c r="C435" s="13"/>
      <c r="D435" s="32">
        <v>0</v>
      </c>
      <c r="E435" s="32">
        <v>0</v>
      </c>
      <c r="F435" s="32"/>
    </row>
    <row r="436" spans="1:6" ht="12.75">
      <c r="A436" s="13"/>
      <c r="B436" s="30" t="s">
        <v>38</v>
      </c>
      <c r="C436" s="13"/>
      <c r="D436" s="32">
        <v>0</v>
      </c>
      <c r="E436" s="32">
        <v>0</v>
      </c>
      <c r="F436" s="32"/>
    </row>
    <row r="437" spans="1:6" ht="12.75">
      <c r="A437" s="13"/>
      <c r="B437" s="30" t="s">
        <v>39</v>
      </c>
      <c r="C437" s="13"/>
      <c r="D437" s="32">
        <v>0</v>
      </c>
      <c r="E437" s="32">
        <v>0</v>
      </c>
      <c r="F437" s="32"/>
    </row>
    <row r="438" spans="1:6" ht="12.75">
      <c r="A438" s="13"/>
      <c r="B438" s="30" t="s">
        <v>40</v>
      </c>
      <c r="C438" s="13"/>
      <c r="D438" s="32">
        <v>0</v>
      </c>
      <c r="E438" s="32">
        <v>0</v>
      </c>
      <c r="F438" s="32"/>
    </row>
    <row r="439" spans="1:6" ht="12.75">
      <c r="A439" s="13"/>
      <c r="B439" s="36" t="s">
        <v>41</v>
      </c>
      <c r="C439" s="13"/>
      <c r="D439" s="32">
        <v>2.46</v>
      </c>
      <c r="E439" s="32">
        <v>2.81</v>
      </c>
      <c r="F439" s="32"/>
    </row>
    <row r="440" spans="1:6" ht="12.75">
      <c r="A440" s="13"/>
      <c r="B440" s="30" t="s">
        <v>42</v>
      </c>
      <c r="C440" s="13"/>
      <c r="D440" s="32">
        <v>0</v>
      </c>
      <c r="E440" s="32">
        <v>0</v>
      </c>
      <c r="F440" s="32"/>
    </row>
    <row r="441" spans="1:6" ht="12.75">
      <c r="A441" s="13"/>
      <c r="B441" s="30" t="s">
        <v>43</v>
      </c>
      <c r="C441" s="13"/>
      <c r="D441" s="32">
        <v>0.61</v>
      </c>
      <c r="E441" s="32">
        <v>0.71</v>
      </c>
      <c r="F441" s="32"/>
    </row>
    <row r="442" spans="1:6" ht="12.75">
      <c r="A442" s="13"/>
      <c r="B442" s="36" t="s">
        <v>44</v>
      </c>
      <c r="C442" s="13"/>
      <c r="D442" s="32">
        <f>SUM(D433:D441)</f>
        <v>4.07</v>
      </c>
      <c r="E442" s="32">
        <f>SUM(E433:E441)</f>
        <v>4.68</v>
      </c>
      <c r="F442" s="32"/>
    </row>
    <row r="443" spans="1:6" ht="13.5" thickBot="1">
      <c r="A443" s="131"/>
      <c r="B443" s="33" t="s">
        <v>319</v>
      </c>
      <c r="C443" s="13"/>
      <c r="D443" s="32"/>
      <c r="E443" s="32"/>
      <c r="F443" s="32"/>
    </row>
    <row r="444" spans="1:6" ht="26.25" thickBot="1">
      <c r="A444" s="131"/>
      <c r="B444" s="170" t="s">
        <v>54</v>
      </c>
      <c r="C444" s="15"/>
      <c r="D444" s="15">
        <v>4.28</v>
      </c>
      <c r="E444" s="15">
        <v>6.7</v>
      </c>
      <c r="F444" s="15"/>
    </row>
    <row r="445" spans="1:6" ht="12.75">
      <c r="A445" s="131"/>
      <c r="B445" s="30" t="s">
        <v>35</v>
      </c>
      <c r="C445" s="13"/>
      <c r="D445" s="32">
        <v>1</v>
      </c>
      <c r="E445" s="32">
        <v>1.16</v>
      </c>
      <c r="F445" s="32"/>
    </row>
    <row r="446" spans="1:6" ht="12.75">
      <c r="A446" s="131"/>
      <c r="B446" s="30" t="s">
        <v>36</v>
      </c>
      <c r="C446" s="13"/>
      <c r="D446" s="32">
        <v>0.03</v>
      </c>
      <c r="E446" s="32">
        <v>0</v>
      </c>
      <c r="F446" s="32"/>
    </row>
    <row r="447" spans="1:6" ht="12.75">
      <c r="A447" s="131"/>
      <c r="B447" s="30" t="s">
        <v>37</v>
      </c>
      <c r="C447" s="13"/>
      <c r="D447" s="32">
        <v>0.11</v>
      </c>
      <c r="E447" s="32">
        <v>0.2</v>
      </c>
      <c r="F447" s="32"/>
    </row>
    <row r="448" spans="1:6" ht="12.75">
      <c r="A448" s="131"/>
      <c r="B448" s="30" t="s">
        <v>38</v>
      </c>
      <c r="C448" s="13"/>
      <c r="D448" s="32">
        <v>0</v>
      </c>
      <c r="E448" s="32">
        <v>0</v>
      </c>
      <c r="F448" s="32"/>
    </row>
    <row r="449" spans="1:6" ht="12.75">
      <c r="A449" s="131"/>
      <c r="B449" s="30" t="s">
        <v>39</v>
      </c>
      <c r="C449" s="13"/>
      <c r="D449" s="32">
        <v>0</v>
      </c>
      <c r="E449" s="32">
        <v>0</v>
      </c>
      <c r="F449" s="32"/>
    </row>
    <row r="450" spans="1:6" ht="12.75">
      <c r="A450" s="131"/>
      <c r="B450" s="30" t="s">
        <v>40</v>
      </c>
      <c r="C450" s="13"/>
      <c r="D450" s="32">
        <v>0.15</v>
      </c>
      <c r="E450" s="32">
        <v>0</v>
      </c>
      <c r="F450" s="32"/>
    </row>
    <row r="451" spans="1:6" ht="12.75">
      <c r="A451" s="131"/>
      <c r="B451" s="36" t="s">
        <v>41</v>
      </c>
      <c r="C451" s="13"/>
      <c r="D451" s="32">
        <v>2.38</v>
      </c>
      <c r="E451" s="32">
        <v>4.64</v>
      </c>
      <c r="F451" s="32"/>
    </row>
    <row r="452" spans="1:6" ht="12.75">
      <c r="A452" s="131"/>
      <c r="B452" s="30" t="s">
        <v>42</v>
      </c>
      <c r="C452" s="13"/>
      <c r="D452" s="32">
        <v>0</v>
      </c>
      <c r="E452" s="32">
        <v>0</v>
      </c>
      <c r="F452" s="32"/>
    </row>
    <row r="453" spans="1:6" ht="12.75">
      <c r="A453" s="131"/>
      <c r="B453" s="30" t="s">
        <v>43</v>
      </c>
      <c r="C453" s="13"/>
      <c r="D453" s="32">
        <v>0.61</v>
      </c>
      <c r="E453" s="32">
        <v>0.7</v>
      </c>
      <c r="F453" s="32"/>
    </row>
    <row r="454" spans="1:6" ht="12.75">
      <c r="A454" s="131"/>
      <c r="B454" s="36" t="s">
        <v>44</v>
      </c>
      <c r="C454" s="13"/>
      <c r="D454" s="32">
        <f>SUM(D445:D453)</f>
        <v>4.28</v>
      </c>
      <c r="E454" s="32">
        <f>SUM(E445:E453)</f>
        <v>6.7</v>
      </c>
      <c r="F454" s="32"/>
    </row>
    <row r="455" spans="1:6" ht="13.5" thickBot="1">
      <c r="A455" s="131"/>
      <c r="B455" s="185" t="s">
        <v>244</v>
      </c>
      <c r="C455" s="186"/>
      <c r="D455" s="187"/>
      <c r="E455" s="187"/>
      <c r="F455" s="187"/>
    </row>
    <row r="456" spans="1:6" ht="39" thickBot="1">
      <c r="A456" s="131"/>
      <c r="B456" s="170" t="s">
        <v>8</v>
      </c>
      <c r="C456" s="15"/>
      <c r="D456" s="15">
        <v>3.99</v>
      </c>
      <c r="E456" s="15">
        <v>4.58</v>
      </c>
      <c r="F456" s="15"/>
    </row>
    <row r="457" spans="1:6" ht="12.75">
      <c r="A457" s="131"/>
      <c r="B457" s="30" t="s">
        <v>35</v>
      </c>
      <c r="C457" s="13"/>
      <c r="D457" s="32">
        <v>1</v>
      </c>
      <c r="E457" s="32">
        <v>1.16</v>
      </c>
      <c r="F457" s="32"/>
    </row>
    <row r="458" spans="1:6" ht="12.75">
      <c r="A458" s="131"/>
      <c r="B458" s="30" t="s">
        <v>36</v>
      </c>
      <c r="C458" s="13"/>
      <c r="D458" s="32">
        <v>0</v>
      </c>
      <c r="E458" s="32">
        <v>0</v>
      </c>
      <c r="F458" s="32"/>
    </row>
    <row r="459" spans="1:6" ht="12.75">
      <c r="A459" s="131"/>
      <c r="B459" s="30" t="s">
        <v>37</v>
      </c>
      <c r="C459" s="13"/>
      <c r="D459" s="32">
        <v>0</v>
      </c>
      <c r="E459" s="32">
        <v>0</v>
      </c>
      <c r="F459" s="32"/>
    </row>
    <row r="460" spans="1:6" ht="12.75">
      <c r="A460" s="131"/>
      <c r="B460" s="30" t="s">
        <v>38</v>
      </c>
      <c r="C460" s="13"/>
      <c r="D460" s="32">
        <v>0</v>
      </c>
      <c r="E460" s="32">
        <v>0</v>
      </c>
      <c r="F460" s="32"/>
    </row>
    <row r="461" spans="1:6" ht="12.75">
      <c r="A461" s="131"/>
      <c r="B461" s="30" t="s">
        <v>39</v>
      </c>
      <c r="C461" s="13"/>
      <c r="D461" s="32">
        <v>0</v>
      </c>
      <c r="E461" s="32">
        <v>0</v>
      </c>
      <c r="F461" s="32"/>
    </row>
    <row r="462" spans="1:6" ht="12.75">
      <c r="A462" s="131"/>
      <c r="B462" s="30" t="s">
        <v>40</v>
      </c>
      <c r="C462" s="13"/>
      <c r="D462" s="32">
        <v>0</v>
      </c>
      <c r="E462" s="32">
        <v>0</v>
      </c>
      <c r="F462" s="32"/>
    </row>
    <row r="463" spans="1:6" ht="12.75">
      <c r="A463" s="131"/>
      <c r="B463" s="36" t="s">
        <v>41</v>
      </c>
      <c r="C463" s="13"/>
      <c r="D463" s="32">
        <v>2.38</v>
      </c>
      <c r="E463" s="32">
        <v>2.71</v>
      </c>
      <c r="F463" s="32"/>
    </row>
    <row r="464" spans="1:6" ht="12.75">
      <c r="A464" s="131"/>
      <c r="B464" s="30" t="s">
        <v>42</v>
      </c>
      <c r="C464" s="13"/>
      <c r="D464" s="32">
        <v>0</v>
      </c>
      <c r="E464" s="32">
        <v>0</v>
      </c>
      <c r="F464" s="32"/>
    </row>
    <row r="465" spans="1:6" ht="12.75">
      <c r="A465" s="131"/>
      <c r="B465" s="30" t="s">
        <v>43</v>
      </c>
      <c r="C465" s="13"/>
      <c r="D465" s="32">
        <v>0.61</v>
      </c>
      <c r="E465" s="32">
        <v>0.71</v>
      </c>
      <c r="F465" s="32"/>
    </row>
    <row r="466" spans="1:6" ht="12.75">
      <c r="A466" s="131"/>
      <c r="B466" s="52" t="s">
        <v>44</v>
      </c>
      <c r="C466" s="13"/>
      <c r="D466" s="32">
        <f>SUM(D457:D465)</f>
        <v>3.9899999999999998</v>
      </c>
      <c r="E466" s="32">
        <f>SUM(E457:E465)</f>
        <v>4.58</v>
      </c>
      <c r="F466" s="32"/>
    </row>
    <row r="467" spans="1:6" ht="13.5" thickBot="1">
      <c r="A467" s="131"/>
      <c r="B467" s="177" t="s">
        <v>226</v>
      </c>
      <c r="C467" s="13"/>
      <c r="D467" s="32"/>
      <c r="E467" s="32"/>
      <c r="F467" s="32"/>
    </row>
    <row r="468" spans="1:6" ht="39" thickBot="1">
      <c r="A468" s="13"/>
      <c r="B468" s="171" t="s">
        <v>9</v>
      </c>
      <c r="C468" s="15"/>
      <c r="D468" s="15">
        <v>3.5</v>
      </c>
      <c r="E468" s="15">
        <v>4.05</v>
      </c>
      <c r="F468" s="15"/>
    </row>
    <row r="469" spans="1:6" ht="12.75">
      <c r="A469" s="13"/>
      <c r="B469" s="30" t="s">
        <v>35</v>
      </c>
      <c r="C469" s="13"/>
      <c r="D469" s="32">
        <v>1</v>
      </c>
      <c r="E469" s="32">
        <v>1.16</v>
      </c>
      <c r="F469" s="32"/>
    </row>
    <row r="470" spans="1:6" ht="12.75">
      <c r="A470" s="13"/>
      <c r="B470" s="30" t="s">
        <v>36</v>
      </c>
      <c r="C470" s="13"/>
      <c r="D470" s="32">
        <v>0</v>
      </c>
      <c r="E470" s="32">
        <v>0</v>
      </c>
      <c r="F470" s="32"/>
    </row>
    <row r="471" spans="1:6" ht="12.75">
      <c r="A471" s="13"/>
      <c r="B471" s="30" t="s">
        <v>37</v>
      </c>
      <c r="C471" s="13"/>
      <c r="D471" s="32">
        <v>0</v>
      </c>
      <c r="E471" s="32">
        <v>0</v>
      </c>
      <c r="F471" s="32"/>
    </row>
    <row r="472" spans="1:6" ht="12.75">
      <c r="A472" s="13"/>
      <c r="B472" s="30" t="s">
        <v>38</v>
      </c>
      <c r="C472" s="13"/>
      <c r="D472" s="32">
        <v>0</v>
      </c>
      <c r="E472" s="32">
        <v>0</v>
      </c>
      <c r="F472" s="32"/>
    </row>
    <row r="473" spans="1:6" ht="12.75">
      <c r="A473" s="13"/>
      <c r="B473" s="30" t="s">
        <v>39</v>
      </c>
      <c r="C473" s="13"/>
      <c r="D473" s="32">
        <v>0</v>
      </c>
      <c r="E473" s="32">
        <v>0</v>
      </c>
      <c r="F473" s="32"/>
    </row>
    <row r="474" spans="1:6" ht="12.75">
      <c r="A474" s="13"/>
      <c r="B474" s="30" t="s">
        <v>40</v>
      </c>
      <c r="C474" s="13"/>
      <c r="D474" s="32">
        <v>0</v>
      </c>
      <c r="E474" s="32">
        <v>0</v>
      </c>
      <c r="F474" s="32"/>
    </row>
    <row r="475" spans="1:6" ht="12.75">
      <c r="A475" s="13"/>
      <c r="B475" s="36" t="s">
        <v>41</v>
      </c>
      <c r="C475" s="13"/>
      <c r="D475" s="32">
        <v>1.89</v>
      </c>
      <c r="E475" s="32">
        <v>2.18</v>
      </c>
      <c r="F475" s="32"/>
    </row>
    <row r="476" spans="1:6" ht="12.75">
      <c r="A476" s="13"/>
      <c r="B476" s="30" t="s">
        <v>42</v>
      </c>
      <c r="C476" s="13"/>
      <c r="D476" s="32">
        <v>0</v>
      </c>
      <c r="E476" s="32">
        <v>0</v>
      </c>
      <c r="F476" s="32"/>
    </row>
    <row r="477" spans="1:6" ht="12.75">
      <c r="A477" s="13"/>
      <c r="B477" s="30" t="s">
        <v>43</v>
      </c>
      <c r="C477" s="13"/>
      <c r="D477" s="32">
        <v>0.61</v>
      </c>
      <c r="E477" s="32">
        <v>0.71</v>
      </c>
      <c r="F477" s="32"/>
    </row>
    <row r="478" spans="1:6" ht="12.75">
      <c r="A478" s="13"/>
      <c r="B478" s="52" t="s">
        <v>44</v>
      </c>
      <c r="C478" s="13"/>
      <c r="D478" s="32">
        <f>SUM(D469:D477)</f>
        <v>3.4999999999999996</v>
      </c>
      <c r="E478" s="32">
        <f>SUM(E469:E477)</f>
        <v>4.05</v>
      </c>
      <c r="F478" s="32"/>
    </row>
    <row r="479" spans="1:6" ht="12.75">
      <c r="A479" s="13"/>
      <c r="B479" s="177" t="s">
        <v>241</v>
      </c>
      <c r="C479" s="13"/>
      <c r="D479" s="32"/>
      <c r="E479" s="32"/>
      <c r="F479" s="32"/>
    </row>
    <row r="480" spans="1:6" ht="12.75">
      <c r="A480" s="13"/>
      <c r="B480" s="177" t="s">
        <v>258</v>
      </c>
      <c r="C480" s="13"/>
      <c r="D480" s="32"/>
      <c r="E480" s="32"/>
      <c r="F480" s="32"/>
    </row>
    <row r="481" spans="1:6" ht="12.75">
      <c r="A481" s="13"/>
      <c r="B481" s="177" t="s">
        <v>320</v>
      </c>
      <c r="C481" s="13"/>
      <c r="D481" s="32"/>
      <c r="E481" s="32"/>
      <c r="F481" s="32"/>
    </row>
    <row r="482" spans="1:6" ht="12.75">
      <c r="A482" s="13"/>
      <c r="B482" s="177" t="s">
        <v>213</v>
      </c>
      <c r="C482" s="13"/>
      <c r="D482" s="32"/>
      <c r="E482" s="32"/>
      <c r="F482" s="32"/>
    </row>
    <row r="483" spans="1:6" ht="12.75">
      <c r="A483" s="13"/>
      <c r="B483" s="177" t="s">
        <v>321</v>
      </c>
      <c r="C483" s="13"/>
      <c r="D483" s="32"/>
      <c r="E483" s="32"/>
      <c r="F483" s="32"/>
    </row>
    <row r="484" spans="1:6" ht="13.5" thickBot="1">
      <c r="A484" s="13"/>
      <c r="B484" s="177" t="s">
        <v>29</v>
      </c>
      <c r="C484" s="13"/>
      <c r="D484" s="32"/>
      <c r="E484" s="32"/>
      <c r="F484" s="32"/>
    </row>
    <row r="485" spans="1:6" ht="13.5" thickBot="1">
      <c r="A485" s="13"/>
      <c r="B485" s="170" t="s">
        <v>45</v>
      </c>
      <c r="C485" s="15"/>
      <c r="D485" s="142">
        <v>4.74</v>
      </c>
      <c r="E485" s="142">
        <v>7.4</v>
      </c>
      <c r="F485" s="142"/>
    </row>
    <row r="486" spans="1:6" ht="12.75">
      <c r="A486" s="13"/>
      <c r="B486" s="30" t="s">
        <v>35</v>
      </c>
      <c r="C486" s="13"/>
      <c r="D486" s="32">
        <v>1</v>
      </c>
      <c r="E486" s="32">
        <v>1.16</v>
      </c>
      <c r="F486" s="32"/>
    </row>
    <row r="487" spans="1:6" ht="12.75">
      <c r="A487" s="13"/>
      <c r="B487" s="30" t="s">
        <v>36</v>
      </c>
      <c r="C487" s="13"/>
      <c r="D487" s="32">
        <v>0.03</v>
      </c>
      <c r="E487" s="32">
        <v>0</v>
      </c>
      <c r="F487" s="32"/>
    </row>
    <row r="488" spans="1:6" ht="12.75">
      <c r="A488" s="13"/>
      <c r="B488" s="30" t="s">
        <v>37</v>
      </c>
      <c r="C488" s="13"/>
      <c r="D488" s="32">
        <v>0</v>
      </c>
      <c r="E488" s="32">
        <v>0</v>
      </c>
      <c r="F488" s="32"/>
    </row>
    <row r="489" spans="1:6" ht="12.75">
      <c r="A489" s="13"/>
      <c r="B489" s="30" t="s">
        <v>38</v>
      </c>
      <c r="C489" s="13"/>
      <c r="D489" s="32">
        <v>0</v>
      </c>
      <c r="E489" s="32">
        <v>0</v>
      </c>
      <c r="F489" s="32"/>
    </row>
    <row r="490" spans="1:6" ht="12.75">
      <c r="A490" s="13"/>
      <c r="B490" s="30" t="s">
        <v>39</v>
      </c>
      <c r="C490" s="13"/>
      <c r="D490" s="32">
        <v>0</v>
      </c>
      <c r="E490" s="32">
        <v>0</v>
      </c>
      <c r="F490" s="32"/>
    </row>
    <row r="491" spans="1:6" ht="12.75">
      <c r="A491" s="13"/>
      <c r="B491" s="30" t="s">
        <v>40</v>
      </c>
      <c r="C491" s="13"/>
      <c r="D491" s="32">
        <v>0.15</v>
      </c>
      <c r="E491" s="32">
        <v>0</v>
      </c>
      <c r="F491" s="32"/>
    </row>
    <row r="492" spans="1:6" ht="12.75">
      <c r="A492" s="13"/>
      <c r="B492" s="36" t="s">
        <v>41</v>
      </c>
      <c r="C492" s="13"/>
      <c r="D492" s="32">
        <v>2.95</v>
      </c>
      <c r="E492" s="32">
        <v>5.54</v>
      </c>
      <c r="F492" s="32"/>
    </row>
    <row r="493" spans="1:6" ht="12.75">
      <c r="A493" s="13"/>
      <c r="B493" s="30" t="s">
        <v>42</v>
      </c>
      <c r="C493" s="13"/>
      <c r="D493" s="32">
        <v>0</v>
      </c>
      <c r="E493" s="32">
        <v>0</v>
      </c>
      <c r="F493" s="32"/>
    </row>
    <row r="494" spans="1:6" ht="12.75">
      <c r="A494" s="13"/>
      <c r="B494" s="30" t="s">
        <v>43</v>
      </c>
      <c r="C494" s="13"/>
      <c r="D494" s="32">
        <v>0.61</v>
      </c>
      <c r="E494" s="32">
        <v>0.7</v>
      </c>
      <c r="F494" s="32"/>
    </row>
    <row r="495" spans="1:6" ht="12.75">
      <c r="A495" s="13"/>
      <c r="B495" s="36" t="s">
        <v>44</v>
      </c>
      <c r="C495" s="13"/>
      <c r="D495" s="32">
        <f>SUM(D486:D494)</f>
        <v>4.74</v>
      </c>
      <c r="E495" s="32">
        <f>SUM(E486:E494)</f>
        <v>7.4</v>
      </c>
      <c r="F495" s="32"/>
    </row>
    <row r="496" spans="1:6" ht="13.5" thickBot="1">
      <c r="A496" s="13"/>
      <c r="B496" s="185" t="s">
        <v>10</v>
      </c>
      <c r="C496" s="186"/>
      <c r="D496" s="187"/>
      <c r="E496" s="187"/>
      <c r="F496" s="187"/>
    </row>
    <row r="497" spans="1:6" ht="13.5" thickBot="1">
      <c r="A497" s="13"/>
      <c r="B497" s="170" t="s">
        <v>45</v>
      </c>
      <c r="C497" s="15"/>
      <c r="D497" s="142">
        <v>5.78</v>
      </c>
      <c r="E497" s="142">
        <v>7.4</v>
      </c>
      <c r="F497" s="142"/>
    </row>
    <row r="498" spans="1:6" ht="12.75">
      <c r="A498" s="13"/>
      <c r="B498" s="30" t="s">
        <v>35</v>
      </c>
      <c r="C498" s="13"/>
      <c r="D498" s="32">
        <v>1</v>
      </c>
      <c r="E498" s="32">
        <v>1.16</v>
      </c>
      <c r="F498" s="32"/>
    </row>
    <row r="499" spans="1:6" ht="12.75">
      <c r="A499" s="13"/>
      <c r="B499" s="30" t="s">
        <v>36</v>
      </c>
      <c r="C499" s="13"/>
      <c r="D499" s="32">
        <v>0.03</v>
      </c>
      <c r="E499" s="32">
        <v>0</v>
      </c>
      <c r="F499" s="32"/>
    </row>
    <row r="500" spans="1:6" ht="12.75">
      <c r="A500" s="13"/>
      <c r="B500" s="30" t="s">
        <v>37</v>
      </c>
      <c r="C500" s="13"/>
      <c r="D500" s="32">
        <v>0</v>
      </c>
      <c r="E500" s="32">
        <v>0</v>
      </c>
      <c r="F500" s="32"/>
    </row>
    <row r="501" spans="1:6" ht="12.75">
      <c r="A501" s="13"/>
      <c r="B501" s="30" t="s">
        <v>38</v>
      </c>
      <c r="C501" s="13"/>
      <c r="D501" s="32">
        <v>0</v>
      </c>
      <c r="E501" s="32">
        <v>0</v>
      </c>
      <c r="F501" s="32"/>
    </row>
    <row r="502" spans="1:6" ht="12.75">
      <c r="A502" s="13"/>
      <c r="B502" s="30" t="s">
        <v>39</v>
      </c>
      <c r="C502" s="13"/>
      <c r="D502" s="32">
        <v>1.04</v>
      </c>
      <c r="E502" s="32">
        <v>0</v>
      </c>
      <c r="F502" s="32"/>
    </row>
    <row r="503" spans="1:6" ht="12.75">
      <c r="A503" s="13"/>
      <c r="B503" s="30" t="s">
        <v>40</v>
      </c>
      <c r="C503" s="13"/>
      <c r="D503" s="32">
        <v>0.15</v>
      </c>
      <c r="E503" s="32">
        <v>0</v>
      </c>
      <c r="F503" s="32"/>
    </row>
    <row r="504" spans="1:6" ht="12.75">
      <c r="A504" s="13"/>
      <c r="B504" s="36" t="s">
        <v>41</v>
      </c>
      <c r="C504" s="13"/>
      <c r="D504" s="32">
        <v>2.95</v>
      </c>
      <c r="E504" s="32">
        <v>5.54</v>
      </c>
      <c r="F504" s="32"/>
    </row>
    <row r="505" spans="1:6" ht="12.75">
      <c r="A505" s="13"/>
      <c r="B505" s="30" t="s">
        <v>42</v>
      </c>
      <c r="C505" s="13"/>
      <c r="D505" s="32">
        <v>0</v>
      </c>
      <c r="E505" s="32">
        <v>0</v>
      </c>
      <c r="F505" s="32"/>
    </row>
    <row r="506" spans="1:6" ht="12.75">
      <c r="A506" s="13"/>
      <c r="B506" s="30" t="s">
        <v>43</v>
      </c>
      <c r="C506" s="13"/>
      <c r="D506" s="32">
        <v>0.61</v>
      </c>
      <c r="E506" s="32">
        <v>0.7</v>
      </c>
      <c r="F506" s="32"/>
    </row>
    <row r="507" spans="1:6" ht="12.75">
      <c r="A507" s="13"/>
      <c r="B507" s="36" t="s">
        <v>44</v>
      </c>
      <c r="C507" s="13"/>
      <c r="D507" s="32">
        <f>SUM(D498:D506)</f>
        <v>5.78</v>
      </c>
      <c r="E507" s="32">
        <f>SUM(E498:E506)</f>
        <v>7.4</v>
      </c>
      <c r="F507" s="32"/>
    </row>
    <row r="508" spans="1:6" ht="13.5" thickBot="1">
      <c r="A508" s="13"/>
      <c r="B508" s="185" t="s">
        <v>274</v>
      </c>
      <c r="C508" s="186"/>
      <c r="D508" s="187"/>
      <c r="E508" s="187"/>
      <c r="F508" s="187"/>
    </row>
    <row r="509" spans="1:6" ht="39" thickBot="1">
      <c r="A509" s="13"/>
      <c r="B509" s="170" t="s">
        <v>0</v>
      </c>
      <c r="C509" s="15"/>
      <c r="D509" s="142">
        <v>4.59</v>
      </c>
      <c r="E509" s="142">
        <v>5.31</v>
      </c>
      <c r="F509" s="142"/>
    </row>
    <row r="510" spans="1:6" ht="12.75">
      <c r="A510" s="13"/>
      <c r="B510" s="30" t="s">
        <v>35</v>
      </c>
      <c r="C510" s="13"/>
      <c r="D510" s="32">
        <v>1</v>
      </c>
      <c r="E510" s="32">
        <v>1.16</v>
      </c>
      <c r="F510" s="32"/>
    </row>
    <row r="511" spans="1:6" ht="12.75">
      <c r="A511" s="13"/>
      <c r="B511" s="30" t="s">
        <v>36</v>
      </c>
      <c r="C511" s="13"/>
      <c r="D511" s="32">
        <v>0.03</v>
      </c>
      <c r="E511" s="32">
        <v>0.03</v>
      </c>
      <c r="F511" s="32"/>
    </row>
    <row r="512" spans="1:6" ht="12.75">
      <c r="A512" s="13"/>
      <c r="B512" s="30" t="s">
        <v>37</v>
      </c>
      <c r="C512" s="13"/>
      <c r="D512" s="32">
        <v>0</v>
      </c>
      <c r="E512" s="32">
        <v>0</v>
      </c>
      <c r="F512" s="32"/>
    </row>
    <row r="513" spans="1:6" ht="12.75">
      <c r="A513" s="13"/>
      <c r="B513" s="30" t="s">
        <v>38</v>
      </c>
      <c r="C513" s="13"/>
      <c r="D513" s="32">
        <v>0</v>
      </c>
      <c r="E513" s="32">
        <v>0</v>
      </c>
      <c r="F513" s="32"/>
    </row>
    <row r="514" spans="1:6" ht="12.75">
      <c r="A514" s="13"/>
      <c r="B514" s="30" t="s">
        <v>39</v>
      </c>
      <c r="C514" s="13"/>
      <c r="D514" s="32">
        <v>0</v>
      </c>
      <c r="E514" s="32">
        <v>0</v>
      </c>
      <c r="F514" s="32"/>
    </row>
    <row r="515" spans="1:6" ht="12.75">
      <c r="A515" s="13"/>
      <c r="B515" s="30" t="s">
        <v>40</v>
      </c>
      <c r="C515" s="13"/>
      <c r="D515" s="32">
        <v>0</v>
      </c>
      <c r="E515" s="32">
        <v>0</v>
      </c>
      <c r="F515" s="32"/>
    </row>
    <row r="516" spans="1:6" ht="12.75">
      <c r="A516" s="13"/>
      <c r="B516" s="36" t="s">
        <v>41</v>
      </c>
      <c r="C516" s="13"/>
      <c r="D516" s="32">
        <v>2.95</v>
      </c>
      <c r="E516" s="32">
        <v>3.41</v>
      </c>
      <c r="F516" s="32"/>
    </row>
    <row r="517" spans="1:6" ht="12.75">
      <c r="A517" s="13"/>
      <c r="B517" s="30" t="s">
        <v>42</v>
      </c>
      <c r="C517" s="13"/>
      <c r="D517" s="32">
        <v>0</v>
      </c>
      <c r="E517" s="32">
        <v>0</v>
      </c>
      <c r="F517" s="32"/>
    </row>
    <row r="518" spans="1:6" ht="12.75">
      <c r="A518" s="13"/>
      <c r="B518" s="30" t="s">
        <v>43</v>
      </c>
      <c r="C518" s="13"/>
      <c r="D518" s="32">
        <v>0.61</v>
      </c>
      <c r="E518" s="32">
        <v>0.71</v>
      </c>
      <c r="F518" s="32"/>
    </row>
    <row r="519" spans="1:6" ht="12.75">
      <c r="A519" s="13"/>
      <c r="B519" s="52" t="s">
        <v>44</v>
      </c>
      <c r="C519" s="13"/>
      <c r="D519" s="32">
        <f>SUM(D510:D518)</f>
        <v>4.590000000000001</v>
      </c>
      <c r="E519" s="32">
        <f>SUM(E510:E518)</f>
        <v>5.31</v>
      </c>
      <c r="F519" s="32"/>
    </row>
    <row r="520" spans="1:6" ht="12.75">
      <c r="A520" s="13"/>
      <c r="B520" s="33" t="s">
        <v>191</v>
      </c>
      <c r="C520" s="13"/>
      <c r="D520" s="71"/>
      <c r="E520" s="71"/>
      <c r="F520" s="71"/>
    </row>
    <row r="521" spans="1:6" ht="13.5" thickBot="1">
      <c r="A521" s="13"/>
      <c r="B521" s="177" t="s">
        <v>422</v>
      </c>
      <c r="C521" s="13"/>
      <c r="D521" s="71"/>
      <c r="E521" s="71"/>
      <c r="F521" s="71"/>
    </row>
    <row r="522" spans="1:6" ht="39" thickBot="1">
      <c r="A522" s="13"/>
      <c r="B522" s="170" t="s">
        <v>1</v>
      </c>
      <c r="C522" s="15"/>
      <c r="D522" s="142">
        <v>4.74</v>
      </c>
      <c r="E522" s="142">
        <v>5.48</v>
      </c>
      <c r="F522" s="142"/>
    </row>
    <row r="523" spans="1:6" ht="12.75">
      <c r="A523" s="13"/>
      <c r="B523" s="30" t="s">
        <v>35</v>
      </c>
      <c r="C523" s="13"/>
      <c r="D523" s="32">
        <v>1</v>
      </c>
      <c r="E523" s="32">
        <v>1.16</v>
      </c>
      <c r="F523" s="32"/>
    </row>
    <row r="524" spans="1:6" ht="12.75">
      <c r="A524" s="13"/>
      <c r="B524" s="30" t="s">
        <v>36</v>
      </c>
      <c r="C524" s="13"/>
      <c r="D524" s="32">
        <v>0.03</v>
      </c>
      <c r="E524" s="32">
        <v>0.03</v>
      </c>
      <c r="F524" s="32"/>
    </row>
    <row r="525" spans="1:6" ht="12.75">
      <c r="A525" s="13"/>
      <c r="B525" s="30" t="s">
        <v>37</v>
      </c>
      <c r="C525" s="13"/>
      <c r="D525" s="32">
        <v>0</v>
      </c>
      <c r="E525" s="32">
        <v>0</v>
      </c>
      <c r="F525" s="32"/>
    </row>
    <row r="526" spans="1:6" ht="12.75">
      <c r="A526" s="13"/>
      <c r="B526" s="30" t="s">
        <v>38</v>
      </c>
      <c r="C526" s="13"/>
      <c r="D526" s="32">
        <v>0</v>
      </c>
      <c r="E526" s="32">
        <v>0</v>
      </c>
      <c r="F526" s="32"/>
    </row>
    <row r="527" spans="1:6" ht="12.75">
      <c r="A527" s="13"/>
      <c r="B527" s="30" t="s">
        <v>39</v>
      </c>
      <c r="C527" s="13"/>
      <c r="D527" s="32">
        <v>0</v>
      </c>
      <c r="E527" s="32">
        <v>0</v>
      </c>
      <c r="F527" s="32"/>
    </row>
    <row r="528" spans="1:6" ht="12.75">
      <c r="A528" s="13"/>
      <c r="B528" s="30" t="s">
        <v>40</v>
      </c>
      <c r="C528" s="13"/>
      <c r="D528" s="32">
        <v>0.15</v>
      </c>
      <c r="E528" s="32">
        <v>0.17</v>
      </c>
      <c r="F528" s="32"/>
    </row>
    <row r="529" spans="1:6" ht="12.75">
      <c r="A529" s="13"/>
      <c r="B529" s="36" t="s">
        <v>41</v>
      </c>
      <c r="C529" s="13"/>
      <c r="D529" s="32">
        <v>2.95</v>
      </c>
      <c r="E529" s="32">
        <v>3.41</v>
      </c>
      <c r="F529" s="32"/>
    </row>
    <row r="530" spans="1:6" ht="12.75">
      <c r="A530" s="13"/>
      <c r="B530" s="30" t="s">
        <v>42</v>
      </c>
      <c r="C530" s="13"/>
      <c r="D530" s="32">
        <v>0</v>
      </c>
      <c r="E530" s="32">
        <v>0</v>
      </c>
      <c r="F530" s="32"/>
    </row>
    <row r="531" spans="1:6" ht="12.75">
      <c r="A531" s="13"/>
      <c r="B531" s="30" t="s">
        <v>43</v>
      </c>
      <c r="C531" s="13"/>
      <c r="D531" s="32">
        <v>0.61</v>
      </c>
      <c r="E531" s="32">
        <v>0.71</v>
      </c>
      <c r="F531" s="32"/>
    </row>
    <row r="532" spans="1:6" ht="12.75">
      <c r="A532" s="13"/>
      <c r="B532" s="36" t="s">
        <v>44</v>
      </c>
      <c r="C532" s="13"/>
      <c r="D532" s="32">
        <f>SUM(D523:D531)</f>
        <v>4.74</v>
      </c>
      <c r="E532" s="32">
        <f>SUM(E523:E531)</f>
        <v>5.4799999999999995</v>
      </c>
      <c r="F532" s="32"/>
    </row>
    <row r="533" spans="1:6" ht="13.5" thickBot="1">
      <c r="A533" s="13"/>
      <c r="B533" s="177" t="s">
        <v>238</v>
      </c>
      <c r="C533" s="13"/>
      <c r="D533" s="71"/>
      <c r="E533" s="71"/>
      <c r="F533" s="71"/>
    </row>
    <row r="534" spans="1:6" ht="13.5" thickBot="1">
      <c r="A534" s="13"/>
      <c r="B534" s="172" t="s">
        <v>11</v>
      </c>
      <c r="C534" s="15"/>
      <c r="D534" s="15">
        <v>6.21</v>
      </c>
      <c r="E534" s="15">
        <v>7.2</v>
      </c>
      <c r="F534" s="15"/>
    </row>
    <row r="535" spans="1:6" ht="12.75">
      <c r="A535" s="13"/>
      <c r="B535" s="30" t="s">
        <v>35</v>
      </c>
      <c r="C535" s="13"/>
      <c r="D535" s="32">
        <v>1</v>
      </c>
      <c r="E535" s="32">
        <v>1.16</v>
      </c>
      <c r="F535" s="32"/>
    </row>
    <row r="536" spans="1:6" ht="12.75">
      <c r="A536" s="13"/>
      <c r="B536" s="30" t="s">
        <v>36</v>
      </c>
      <c r="C536" s="13"/>
      <c r="D536" s="32">
        <v>0.03</v>
      </c>
      <c r="E536" s="32">
        <v>0.03</v>
      </c>
      <c r="F536" s="32"/>
    </row>
    <row r="537" spans="1:6" ht="12.75">
      <c r="A537" s="13"/>
      <c r="B537" s="30" t="s">
        <v>37</v>
      </c>
      <c r="C537" s="13"/>
      <c r="D537" s="32">
        <v>0.11</v>
      </c>
      <c r="E537" s="32">
        <v>0.13</v>
      </c>
      <c r="F537" s="32"/>
    </row>
    <row r="538" spans="1:6" ht="12.75">
      <c r="A538" s="13"/>
      <c r="B538" s="30" t="s">
        <v>38</v>
      </c>
      <c r="C538" s="13"/>
      <c r="D538" s="32">
        <v>0.35</v>
      </c>
      <c r="E538" s="32">
        <v>0.41</v>
      </c>
      <c r="F538" s="32"/>
    </row>
    <row r="539" spans="1:6" ht="12.75">
      <c r="A539" s="13"/>
      <c r="B539" s="30" t="s">
        <v>39</v>
      </c>
      <c r="C539" s="13"/>
      <c r="D539" s="32">
        <v>1.04</v>
      </c>
      <c r="E539" s="32">
        <v>1.21</v>
      </c>
      <c r="F539" s="32"/>
    </row>
    <row r="540" spans="1:6" ht="12.75">
      <c r="A540" s="13"/>
      <c r="B540" s="30" t="s">
        <v>40</v>
      </c>
      <c r="C540" s="13"/>
      <c r="D540" s="32">
        <v>0.15</v>
      </c>
      <c r="E540" s="32">
        <v>0.17</v>
      </c>
      <c r="F540" s="32"/>
    </row>
    <row r="541" spans="1:6" ht="12.75">
      <c r="A541" s="13"/>
      <c r="B541" s="36" t="s">
        <v>41</v>
      </c>
      <c r="C541" s="13"/>
      <c r="D541" s="32">
        <v>2.77</v>
      </c>
      <c r="E541" s="32">
        <v>3.21</v>
      </c>
      <c r="F541" s="32"/>
    </row>
    <row r="542" spans="1:6" ht="12.75">
      <c r="A542" s="13"/>
      <c r="B542" s="30" t="s">
        <v>42</v>
      </c>
      <c r="C542" s="13"/>
      <c r="D542" s="32">
        <v>0.15</v>
      </c>
      <c r="E542" s="32">
        <v>0.17</v>
      </c>
      <c r="F542" s="32"/>
    </row>
    <row r="543" spans="1:6" ht="12.75">
      <c r="A543" s="13"/>
      <c r="B543" s="30" t="s">
        <v>43</v>
      </c>
      <c r="C543" s="13"/>
      <c r="D543" s="32">
        <v>0.61</v>
      </c>
      <c r="E543" s="32">
        <v>0.71</v>
      </c>
      <c r="F543" s="32"/>
    </row>
    <row r="544" spans="1:6" ht="12.75">
      <c r="A544" s="13"/>
      <c r="B544" s="52" t="s">
        <v>44</v>
      </c>
      <c r="C544" s="13"/>
      <c r="D544" s="32">
        <f>SUM(D535:D543)</f>
        <v>6.210000000000001</v>
      </c>
      <c r="E544" s="32">
        <f>SUM(E535:E543)</f>
        <v>7.199999999999999</v>
      </c>
      <c r="F544" s="32"/>
    </row>
    <row r="545" spans="1:6" ht="12.75">
      <c r="A545" s="13"/>
      <c r="B545" s="177" t="s">
        <v>187</v>
      </c>
      <c r="C545" s="13"/>
      <c r="D545" s="32"/>
      <c r="E545" s="32"/>
      <c r="F545" s="32"/>
    </row>
    <row r="546" spans="1:6" ht="13.5" thickBot="1">
      <c r="A546" s="13"/>
      <c r="B546" s="177" t="s">
        <v>211</v>
      </c>
      <c r="C546" s="13"/>
      <c r="D546" s="32"/>
      <c r="E546" s="32"/>
      <c r="F546" s="32"/>
    </row>
    <row r="547" spans="1:6" ht="13.5" thickBot="1">
      <c r="A547" s="13"/>
      <c r="B547" s="172" t="s">
        <v>11</v>
      </c>
      <c r="C547" s="15"/>
      <c r="D547" s="15">
        <v>4.56</v>
      </c>
      <c r="E547" s="15">
        <v>7.2</v>
      </c>
      <c r="F547" s="15"/>
    </row>
    <row r="548" spans="1:6" ht="12.75">
      <c r="A548" s="13"/>
      <c r="B548" s="30" t="s">
        <v>35</v>
      </c>
      <c r="C548" s="13"/>
      <c r="D548" s="32">
        <v>1</v>
      </c>
      <c r="E548" s="32">
        <v>1.16</v>
      </c>
      <c r="F548" s="32"/>
    </row>
    <row r="549" spans="1:6" ht="12.75">
      <c r="A549" s="13"/>
      <c r="B549" s="30" t="s">
        <v>36</v>
      </c>
      <c r="C549" s="13"/>
      <c r="D549" s="32">
        <v>0.03</v>
      </c>
      <c r="E549" s="32">
        <v>0</v>
      </c>
      <c r="F549" s="32"/>
    </row>
    <row r="550" spans="1:6" ht="12.75">
      <c r="A550" s="13"/>
      <c r="B550" s="30" t="s">
        <v>37</v>
      </c>
      <c r="C550" s="13"/>
      <c r="D550" s="32">
        <v>0</v>
      </c>
      <c r="E550" s="32">
        <v>0</v>
      </c>
      <c r="F550" s="32"/>
    </row>
    <row r="551" spans="1:6" ht="12.75">
      <c r="A551" s="13"/>
      <c r="B551" s="30" t="s">
        <v>38</v>
      </c>
      <c r="C551" s="13"/>
      <c r="D551" s="32">
        <v>0</v>
      </c>
      <c r="E551" s="32">
        <v>0</v>
      </c>
      <c r="F551" s="32"/>
    </row>
    <row r="552" spans="1:6" ht="12.75">
      <c r="A552" s="13"/>
      <c r="B552" s="30" t="s">
        <v>39</v>
      </c>
      <c r="C552" s="13"/>
      <c r="D552" s="32">
        <v>0</v>
      </c>
      <c r="E552" s="32">
        <v>0</v>
      </c>
      <c r="F552" s="32"/>
    </row>
    <row r="553" spans="1:6" ht="12.75">
      <c r="A553" s="13"/>
      <c r="B553" s="30" t="s">
        <v>40</v>
      </c>
      <c r="C553" s="13"/>
      <c r="D553" s="32">
        <v>0.15</v>
      </c>
      <c r="E553" s="32">
        <v>0</v>
      </c>
      <c r="F553" s="32"/>
    </row>
    <row r="554" spans="1:6" ht="12.75">
      <c r="A554" s="13"/>
      <c r="B554" s="36" t="s">
        <v>41</v>
      </c>
      <c r="C554" s="13"/>
      <c r="D554" s="32">
        <v>2.77</v>
      </c>
      <c r="E554" s="32">
        <v>5.34</v>
      </c>
      <c r="F554" s="32"/>
    </row>
    <row r="555" spans="1:6" ht="12.75">
      <c r="A555" s="13"/>
      <c r="B555" s="30" t="s">
        <v>42</v>
      </c>
      <c r="C555" s="13"/>
      <c r="D555" s="32">
        <v>0</v>
      </c>
      <c r="E555" s="32">
        <v>0</v>
      </c>
      <c r="F555" s="32"/>
    </row>
    <row r="556" spans="1:6" ht="12.75">
      <c r="A556" s="13"/>
      <c r="B556" s="30" t="s">
        <v>43</v>
      </c>
      <c r="C556" s="13"/>
      <c r="D556" s="32">
        <v>0.61</v>
      </c>
      <c r="E556" s="32">
        <v>0.7</v>
      </c>
      <c r="F556" s="32"/>
    </row>
    <row r="557" spans="1:6" ht="12.75">
      <c r="A557" s="13"/>
      <c r="B557" s="52" t="s">
        <v>44</v>
      </c>
      <c r="C557" s="13"/>
      <c r="D557" s="32">
        <f>SUM(D548:D556)</f>
        <v>4.5600000000000005</v>
      </c>
      <c r="E557" s="32">
        <f>SUM(E548:E556)</f>
        <v>7.2</v>
      </c>
      <c r="F557" s="32"/>
    </row>
    <row r="558" spans="1:6" ht="13.5" thickBot="1">
      <c r="A558" s="13"/>
      <c r="B558" s="185" t="s">
        <v>263</v>
      </c>
      <c r="C558" s="186"/>
      <c r="D558" s="187"/>
      <c r="E558" s="187"/>
      <c r="F558" s="187"/>
    </row>
    <row r="559" spans="1:6" ht="13.5" thickBot="1">
      <c r="A559" s="13"/>
      <c r="B559" s="172" t="s">
        <v>2</v>
      </c>
      <c r="C559" s="15"/>
      <c r="D559" s="15">
        <v>6.06</v>
      </c>
      <c r="E559" s="15">
        <v>7.03</v>
      </c>
      <c r="F559" s="15"/>
    </row>
    <row r="560" spans="1:6" ht="12.75">
      <c r="A560" s="13"/>
      <c r="B560" s="30" t="s">
        <v>35</v>
      </c>
      <c r="C560" s="13"/>
      <c r="D560" s="32">
        <v>1</v>
      </c>
      <c r="E560" s="32">
        <v>1.16</v>
      </c>
      <c r="F560" s="32"/>
    </row>
    <row r="561" spans="1:6" ht="12.75">
      <c r="A561" s="13"/>
      <c r="B561" s="30" t="s">
        <v>36</v>
      </c>
      <c r="C561" s="13"/>
      <c r="D561" s="32">
        <v>0.03</v>
      </c>
      <c r="E561" s="32">
        <v>0.03</v>
      </c>
      <c r="F561" s="32"/>
    </row>
    <row r="562" spans="1:6" ht="12.75">
      <c r="A562" s="13"/>
      <c r="B562" s="30" t="s">
        <v>37</v>
      </c>
      <c r="C562" s="13"/>
      <c r="D562" s="32">
        <v>0.11</v>
      </c>
      <c r="E562" s="32">
        <v>0.13</v>
      </c>
      <c r="F562" s="32"/>
    </row>
    <row r="563" spans="1:6" ht="12.75">
      <c r="A563" s="13"/>
      <c r="B563" s="30" t="s">
        <v>38</v>
      </c>
      <c r="C563" s="13"/>
      <c r="D563" s="32">
        <v>0.35</v>
      </c>
      <c r="E563" s="32">
        <v>0.41</v>
      </c>
      <c r="F563" s="32"/>
    </row>
    <row r="564" spans="1:6" ht="12.75">
      <c r="A564" s="13"/>
      <c r="B564" s="30" t="s">
        <v>39</v>
      </c>
      <c r="C564" s="13"/>
      <c r="D564" s="32">
        <v>1.04</v>
      </c>
      <c r="E564" s="32">
        <v>1.21</v>
      </c>
      <c r="F564" s="32"/>
    </row>
    <row r="565" spans="1:6" ht="12.75">
      <c r="A565" s="13"/>
      <c r="B565" s="30" t="s">
        <v>40</v>
      </c>
      <c r="C565" s="13"/>
      <c r="D565" s="32">
        <v>0.15</v>
      </c>
      <c r="E565" s="32">
        <v>0.17</v>
      </c>
      <c r="F565" s="32"/>
    </row>
    <row r="566" spans="1:6" ht="12.75">
      <c r="A566" s="13"/>
      <c r="B566" s="36" t="s">
        <v>41</v>
      </c>
      <c r="C566" s="13"/>
      <c r="D566" s="32">
        <v>2.77</v>
      </c>
      <c r="E566" s="32">
        <v>3.21</v>
      </c>
      <c r="F566" s="32"/>
    </row>
    <row r="567" spans="1:6" ht="12.75">
      <c r="A567" s="13"/>
      <c r="B567" s="30" t="s">
        <v>42</v>
      </c>
      <c r="C567" s="13"/>
      <c r="D567" s="32"/>
      <c r="E567" s="32"/>
      <c r="F567" s="32"/>
    </row>
    <row r="568" spans="1:6" ht="12.75">
      <c r="A568" s="13"/>
      <c r="B568" s="30" t="s">
        <v>43</v>
      </c>
      <c r="C568" s="13"/>
      <c r="D568" s="32">
        <v>0.61</v>
      </c>
      <c r="E568" s="32">
        <v>0.71</v>
      </c>
      <c r="F568" s="32"/>
    </row>
    <row r="569" spans="1:6" ht="12.75">
      <c r="A569" s="13"/>
      <c r="B569" s="52" t="s">
        <v>44</v>
      </c>
      <c r="C569" s="13"/>
      <c r="D569" s="32">
        <f>SUM(D560:D568)</f>
        <v>6.0600000000000005</v>
      </c>
      <c r="E569" s="32">
        <f>SUM(E560:E568)</f>
        <v>7.029999999999999</v>
      </c>
      <c r="F569" s="32"/>
    </row>
    <row r="570" spans="1:6" ht="12.75">
      <c r="A570" s="13"/>
      <c r="B570" s="177" t="s">
        <v>215</v>
      </c>
      <c r="C570" s="13"/>
      <c r="D570" s="32"/>
      <c r="E570" s="32"/>
      <c r="F570" s="32"/>
    </row>
    <row r="571" spans="1:6" ht="12.75">
      <c r="A571" s="13"/>
      <c r="B571" s="177" t="s">
        <v>172</v>
      </c>
      <c r="C571" s="13"/>
      <c r="D571" s="32"/>
      <c r="E571" s="32"/>
      <c r="F571" s="32"/>
    </row>
    <row r="572" spans="1:6" ht="13.5" thickBot="1">
      <c r="A572" s="13"/>
      <c r="B572" s="177" t="s">
        <v>212</v>
      </c>
      <c r="C572" s="13"/>
      <c r="D572" s="32"/>
      <c r="E572" s="32"/>
      <c r="F572" s="32"/>
    </row>
    <row r="573" spans="1:6" ht="13.5" thickBot="1">
      <c r="A573" s="13"/>
      <c r="B573" s="172" t="s">
        <v>3</v>
      </c>
      <c r="C573" s="15"/>
      <c r="D573" s="15">
        <v>4.67</v>
      </c>
      <c r="E573" s="15">
        <v>5.41</v>
      </c>
      <c r="F573" s="15"/>
    </row>
    <row r="574" spans="1:6" ht="12.75">
      <c r="A574" s="13"/>
      <c r="B574" s="30" t="s">
        <v>35</v>
      </c>
      <c r="C574" s="13"/>
      <c r="D574" s="32">
        <v>1</v>
      </c>
      <c r="E574" s="32">
        <v>1.16</v>
      </c>
      <c r="F574" s="32"/>
    </row>
    <row r="575" spans="1:6" ht="12.75">
      <c r="A575" s="13"/>
      <c r="B575" s="30" t="s">
        <v>36</v>
      </c>
      <c r="C575" s="13"/>
      <c r="D575" s="32">
        <v>0.03</v>
      </c>
      <c r="E575" s="32">
        <v>0.03</v>
      </c>
      <c r="F575" s="32"/>
    </row>
    <row r="576" spans="1:6" ht="12.75">
      <c r="A576" s="13"/>
      <c r="B576" s="30" t="s">
        <v>37</v>
      </c>
      <c r="C576" s="13"/>
      <c r="D576" s="32">
        <v>0.11</v>
      </c>
      <c r="E576" s="32">
        <v>0.13</v>
      </c>
      <c r="F576" s="32"/>
    </row>
    <row r="577" spans="1:6" ht="12.75">
      <c r="A577" s="13"/>
      <c r="B577" s="30" t="s">
        <v>38</v>
      </c>
      <c r="C577" s="13"/>
      <c r="D577" s="32">
        <v>0</v>
      </c>
      <c r="E577" s="32"/>
      <c r="F577" s="32"/>
    </row>
    <row r="578" spans="1:6" ht="12.75">
      <c r="A578" s="13"/>
      <c r="B578" s="30" t="s">
        <v>39</v>
      </c>
      <c r="C578" s="13"/>
      <c r="D578" s="32">
        <v>0</v>
      </c>
      <c r="E578" s="32"/>
      <c r="F578" s="32"/>
    </row>
    <row r="579" spans="1:6" ht="12.75">
      <c r="A579" s="13"/>
      <c r="B579" s="30" t="s">
        <v>40</v>
      </c>
      <c r="C579" s="13"/>
      <c r="D579" s="32">
        <v>0.15</v>
      </c>
      <c r="E579" s="32">
        <v>0.17</v>
      </c>
      <c r="F579" s="32"/>
    </row>
    <row r="580" spans="1:6" ht="12.75">
      <c r="A580" s="13"/>
      <c r="B580" s="36" t="s">
        <v>41</v>
      </c>
      <c r="C580" s="13"/>
      <c r="D580" s="32">
        <v>2.77</v>
      </c>
      <c r="E580" s="32">
        <v>3.21</v>
      </c>
      <c r="F580" s="32"/>
    </row>
    <row r="581" spans="1:6" ht="12.75">
      <c r="A581" s="13"/>
      <c r="B581" s="30" t="s">
        <v>42</v>
      </c>
      <c r="C581" s="13"/>
      <c r="D581" s="32"/>
      <c r="E581" s="32"/>
      <c r="F581" s="32"/>
    </row>
    <row r="582" spans="1:6" ht="12.75">
      <c r="A582" s="13"/>
      <c r="B582" s="30" t="s">
        <v>43</v>
      </c>
      <c r="C582" s="13"/>
      <c r="D582" s="32">
        <v>0.61</v>
      </c>
      <c r="E582" s="32">
        <v>0.71</v>
      </c>
      <c r="F582" s="32"/>
    </row>
    <row r="583" spans="1:6" ht="12.75">
      <c r="A583" s="13"/>
      <c r="B583" s="52" t="s">
        <v>44</v>
      </c>
      <c r="C583" s="13"/>
      <c r="D583" s="32">
        <f>SUM(D574:D582)</f>
        <v>4.670000000000001</v>
      </c>
      <c r="E583" s="32">
        <f>SUM(E574:E582)</f>
        <v>5.409999999999999</v>
      </c>
      <c r="F583" s="32"/>
    </row>
    <row r="584" spans="1:6" ht="13.5" thickBot="1">
      <c r="A584" s="13"/>
      <c r="B584" s="177" t="s">
        <v>482</v>
      </c>
      <c r="C584" s="13"/>
      <c r="D584" s="32"/>
      <c r="E584" s="32"/>
      <c r="F584" s="32"/>
    </row>
    <row r="585" spans="1:6" ht="39" thickBot="1">
      <c r="A585" s="13"/>
      <c r="B585" s="171" t="s">
        <v>4</v>
      </c>
      <c r="C585" s="15"/>
      <c r="D585" s="15">
        <v>4.56</v>
      </c>
      <c r="E585" s="15">
        <v>5.28</v>
      </c>
      <c r="F585" s="15"/>
    </row>
    <row r="586" spans="1:6" ht="12.75">
      <c r="A586" s="13"/>
      <c r="B586" s="30" t="s">
        <v>35</v>
      </c>
      <c r="C586" s="13"/>
      <c r="D586" s="32">
        <v>1</v>
      </c>
      <c r="E586" s="32">
        <v>1.16</v>
      </c>
      <c r="F586" s="32"/>
    </row>
    <row r="587" spans="1:6" ht="12.75">
      <c r="A587" s="13"/>
      <c r="B587" s="30" t="s">
        <v>36</v>
      </c>
      <c r="C587" s="13"/>
      <c r="D587" s="32">
        <v>0.03</v>
      </c>
      <c r="E587" s="32">
        <v>0.03</v>
      </c>
      <c r="F587" s="32"/>
    </row>
    <row r="588" spans="1:6" ht="12.75">
      <c r="A588" s="13"/>
      <c r="B588" s="30" t="s">
        <v>37</v>
      </c>
      <c r="C588" s="13"/>
      <c r="D588" s="32">
        <v>0</v>
      </c>
      <c r="E588" s="32"/>
      <c r="F588" s="32"/>
    </row>
    <row r="589" spans="1:6" ht="12.75">
      <c r="A589" s="13"/>
      <c r="B589" s="30" t="s">
        <v>38</v>
      </c>
      <c r="C589" s="13"/>
      <c r="D589" s="32">
        <v>0</v>
      </c>
      <c r="E589" s="32"/>
      <c r="F589" s="32"/>
    </row>
    <row r="590" spans="1:6" ht="12.75">
      <c r="A590" s="13"/>
      <c r="B590" s="30" t="s">
        <v>39</v>
      </c>
      <c r="C590" s="13"/>
      <c r="D590" s="32">
        <v>0</v>
      </c>
      <c r="E590" s="32"/>
      <c r="F590" s="32"/>
    </row>
    <row r="591" spans="1:6" ht="12.75">
      <c r="A591" s="13"/>
      <c r="B591" s="30" t="s">
        <v>40</v>
      </c>
      <c r="C591" s="13"/>
      <c r="D591" s="32">
        <v>0.15</v>
      </c>
      <c r="E591" s="32">
        <v>0.17</v>
      </c>
      <c r="F591" s="32"/>
    </row>
    <row r="592" spans="1:6" ht="12.75">
      <c r="A592" s="13"/>
      <c r="B592" s="36" t="s">
        <v>41</v>
      </c>
      <c r="C592" s="13"/>
      <c r="D592" s="32">
        <v>2.77</v>
      </c>
      <c r="E592" s="32">
        <v>3.21</v>
      </c>
      <c r="F592" s="32"/>
    </row>
    <row r="593" spans="1:6" ht="12.75">
      <c r="A593" s="13"/>
      <c r="B593" s="30" t="s">
        <v>42</v>
      </c>
      <c r="C593" s="13"/>
      <c r="D593" s="32"/>
      <c r="E593" s="32"/>
      <c r="F593" s="32"/>
    </row>
    <row r="594" spans="1:6" ht="12.75">
      <c r="A594" s="13"/>
      <c r="B594" s="30" t="s">
        <v>43</v>
      </c>
      <c r="C594" s="13"/>
      <c r="D594" s="32">
        <v>0.61</v>
      </c>
      <c r="E594" s="32">
        <v>0.71</v>
      </c>
      <c r="F594" s="32"/>
    </row>
    <row r="595" spans="1:6" ht="12.75">
      <c r="A595" s="13"/>
      <c r="B595" s="52" t="s">
        <v>44</v>
      </c>
      <c r="C595" s="13"/>
      <c r="D595" s="32">
        <f>SUM(D586:D594)</f>
        <v>4.5600000000000005</v>
      </c>
      <c r="E595" s="32">
        <f>SUM(E586:E594)</f>
        <v>5.28</v>
      </c>
      <c r="F595" s="32"/>
    </row>
    <row r="596" spans="1:6" ht="12.75">
      <c r="A596" s="13"/>
      <c r="B596" s="177" t="s">
        <v>430</v>
      </c>
      <c r="C596" s="13"/>
      <c r="D596" s="32"/>
      <c r="E596" s="32"/>
      <c r="F596" s="32"/>
    </row>
    <row r="597" spans="1:6" ht="13.5" thickBot="1">
      <c r="A597" s="13"/>
      <c r="B597" s="177" t="s">
        <v>483</v>
      </c>
      <c r="C597" s="13"/>
      <c r="D597" s="32"/>
      <c r="E597" s="32"/>
      <c r="F597" s="32"/>
    </row>
    <row r="598" spans="1:6" ht="13.5" thickBot="1">
      <c r="A598" s="57"/>
      <c r="B598" s="172" t="s">
        <v>350</v>
      </c>
      <c r="C598" s="15"/>
      <c r="D598" s="15">
        <v>1.96</v>
      </c>
      <c r="E598" s="15">
        <v>2.2</v>
      </c>
      <c r="F598" s="15"/>
    </row>
    <row r="599" spans="1:6" ht="12.75">
      <c r="A599" s="13"/>
      <c r="B599" s="36" t="s">
        <v>173</v>
      </c>
      <c r="C599" s="13"/>
      <c r="D599" s="32"/>
      <c r="E599" s="32"/>
      <c r="F599" s="32"/>
    </row>
    <row r="600" spans="1:6" ht="12.75">
      <c r="A600" s="13"/>
      <c r="B600" s="36" t="s">
        <v>174</v>
      </c>
      <c r="C600" s="13"/>
      <c r="D600" s="32"/>
      <c r="E600" s="32"/>
      <c r="F600" s="32"/>
    </row>
    <row r="601" spans="1:6" ht="12.75">
      <c r="A601" s="13"/>
      <c r="B601" s="36" t="s">
        <v>486</v>
      </c>
      <c r="C601" s="13"/>
      <c r="D601" s="32"/>
      <c r="E601" s="32"/>
      <c r="F601" s="32"/>
    </row>
    <row r="602" spans="1:6" ht="12.75">
      <c r="A602" s="13"/>
      <c r="B602" s="52" t="s">
        <v>323</v>
      </c>
      <c r="C602" s="56"/>
      <c r="D602" s="53"/>
      <c r="E602" s="53"/>
      <c r="F602" s="53"/>
    </row>
    <row r="603" spans="1:6" ht="12.75">
      <c r="A603" s="13"/>
      <c r="B603" s="52" t="s">
        <v>175</v>
      </c>
      <c r="C603" s="56"/>
      <c r="D603" s="54"/>
      <c r="E603" s="54"/>
      <c r="F603" s="54"/>
    </row>
    <row r="604" spans="1:6" ht="12.75">
      <c r="A604" s="13"/>
      <c r="B604" s="52" t="s">
        <v>176</v>
      </c>
      <c r="C604" s="57"/>
      <c r="D604" s="32"/>
      <c r="E604" s="32"/>
      <c r="F604" s="32"/>
    </row>
    <row r="605" spans="1:6" ht="12.75">
      <c r="A605" s="13"/>
      <c r="B605" s="52" t="s">
        <v>190</v>
      </c>
      <c r="C605" s="13"/>
      <c r="D605" s="32"/>
      <c r="E605" s="32"/>
      <c r="F605" s="32"/>
    </row>
    <row r="606" spans="1:6" ht="12.75">
      <c r="A606" s="13"/>
      <c r="B606" s="52" t="s">
        <v>260</v>
      </c>
      <c r="C606" s="13"/>
      <c r="D606" s="32"/>
      <c r="E606" s="32"/>
      <c r="F606" s="32"/>
    </row>
    <row r="607" spans="1:6" ht="12.75">
      <c r="A607" s="13"/>
      <c r="B607" s="52" t="s">
        <v>12</v>
      </c>
      <c r="C607" s="13"/>
      <c r="D607" s="32"/>
      <c r="E607" s="32"/>
      <c r="F607" s="32"/>
    </row>
    <row r="608" spans="1:6" ht="12.75">
      <c r="A608" s="13"/>
      <c r="B608" s="52" t="s">
        <v>177</v>
      </c>
      <c r="C608" s="13"/>
      <c r="D608" s="32"/>
      <c r="E608" s="32"/>
      <c r="F608" s="32"/>
    </row>
    <row r="609" spans="1:6" ht="12.75">
      <c r="A609" s="13"/>
      <c r="B609" s="52" t="s">
        <v>452</v>
      </c>
      <c r="C609" s="13"/>
      <c r="D609" s="32"/>
      <c r="E609" s="32"/>
      <c r="F609" s="32"/>
    </row>
    <row r="610" spans="1:6" ht="12.75">
      <c r="A610" s="13"/>
      <c r="B610" s="52" t="s">
        <v>275</v>
      </c>
      <c r="C610" s="13"/>
      <c r="D610" s="32"/>
      <c r="E610" s="32"/>
      <c r="F610" s="32"/>
    </row>
    <row r="611" spans="1:6" ht="12.75">
      <c r="A611" s="13"/>
      <c r="B611" s="52" t="s">
        <v>178</v>
      </c>
      <c r="C611" s="13"/>
      <c r="D611" s="32"/>
      <c r="E611" s="32"/>
      <c r="F611" s="32"/>
    </row>
    <row r="612" spans="1:6" ht="12.75">
      <c r="A612" s="13"/>
      <c r="B612" s="52" t="s">
        <v>484</v>
      </c>
      <c r="C612" s="13"/>
      <c r="D612" s="32"/>
      <c r="E612" s="32"/>
      <c r="F612" s="32"/>
    </row>
    <row r="613" spans="1:6" ht="12.75">
      <c r="A613" s="13"/>
      <c r="B613" s="52" t="s">
        <v>276</v>
      </c>
      <c r="C613" s="13"/>
      <c r="D613" s="32"/>
      <c r="E613" s="32"/>
      <c r="F613" s="32"/>
    </row>
    <row r="614" spans="1:6" ht="12.75">
      <c r="A614" s="13"/>
      <c r="B614" s="52" t="s">
        <v>240</v>
      </c>
      <c r="C614" s="13"/>
      <c r="D614" s="32"/>
      <c r="E614" s="32"/>
      <c r="F614" s="32"/>
    </row>
    <row r="615" spans="1:6" ht="12.75">
      <c r="A615" s="13"/>
      <c r="B615" s="52" t="s">
        <v>261</v>
      </c>
      <c r="C615" s="13"/>
      <c r="D615" s="32"/>
      <c r="E615" s="32"/>
      <c r="F615" s="32"/>
    </row>
    <row r="616" spans="1:6" ht="12.75">
      <c r="A616" s="13"/>
      <c r="B616" s="52" t="s">
        <v>423</v>
      </c>
      <c r="C616" s="13"/>
      <c r="D616" s="32"/>
      <c r="E616" s="32"/>
      <c r="F616" s="32"/>
    </row>
    <row r="617" spans="2:6" ht="12.75">
      <c r="B617" s="52" t="s">
        <v>239</v>
      </c>
      <c r="C617" s="13"/>
      <c r="D617" s="32"/>
      <c r="E617" s="32"/>
      <c r="F617" s="32"/>
    </row>
    <row r="618" spans="2:6" ht="12.75">
      <c r="B618" s="52" t="s">
        <v>259</v>
      </c>
      <c r="C618" s="13"/>
      <c r="D618" s="32"/>
      <c r="E618" s="32"/>
      <c r="F618" s="32"/>
    </row>
    <row r="619" spans="2:6" ht="12.75">
      <c r="B619" s="52" t="s">
        <v>242</v>
      </c>
      <c r="C619" s="13"/>
      <c r="D619" s="32"/>
      <c r="E619" s="32"/>
      <c r="F619" s="32"/>
    </row>
    <row r="620" spans="2:6" ht="12.75">
      <c r="B620" s="52" t="s">
        <v>485</v>
      </c>
      <c r="C620" s="13"/>
      <c r="D620" s="32"/>
      <c r="E620" s="32"/>
      <c r="F620" s="32"/>
    </row>
    <row r="621" spans="2:6" ht="13.5" thickBot="1">
      <c r="B621" s="178" t="s">
        <v>262</v>
      </c>
      <c r="C621" s="14"/>
      <c r="D621" s="49"/>
      <c r="E621" s="49"/>
      <c r="F621" s="49"/>
    </row>
    <row r="622" spans="1:6" ht="15.75">
      <c r="A622" s="66">
        <v>2</v>
      </c>
      <c r="B622" s="134" t="s">
        <v>155</v>
      </c>
      <c r="C622" s="19" t="s">
        <v>153</v>
      </c>
      <c r="D622" s="19"/>
      <c r="E622" s="19"/>
      <c r="F622" s="19"/>
    </row>
    <row r="623" spans="1:6" ht="16.5" thickBot="1">
      <c r="A623" s="45"/>
      <c r="B623" s="135"/>
      <c r="C623" s="14" t="s">
        <v>154</v>
      </c>
      <c r="D623" s="14"/>
      <c r="E623" s="14"/>
      <c r="F623" s="14"/>
    </row>
    <row r="624" spans="1:6" ht="12.75">
      <c r="A624" s="33"/>
      <c r="B624" s="65" t="s">
        <v>351</v>
      </c>
      <c r="C624" s="28"/>
      <c r="D624" s="58">
        <v>10.33</v>
      </c>
      <c r="E624" s="58">
        <v>12.59</v>
      </c>
      <c r="F624" s="58"/>
    </row>
    <row r="625" spans="1:6" ht="12.75">
      <c r="A625" s="33"/>
      <c r="B625" s="36" t="s">
        <v>170</v>
      </c>
      <c r="C625" s="13"/>
      <c r="D625" s="32"/>
      <c r="E625" s="32"/>
      <c r="F625" s="32"/>
    </row>
    <row r="626" spans="1:6" ht="12.75">
      <c r="A626" s="33"/>
      <c r="B626" s="36" t="s">
        <v>223</v>
      </c>
      <c r="C626" s="13"/>
      <c r="D626" s="32"/>
      <c r="E626" s="32"/>
      <c r="F626" s="32"/>
    </row>
    <row r="627" spans="1:6" ht="12.75">
      <c r="A627" s="33"/>
      <c r="B627" s="36" t="s">
        <v>215</v>
      </c>
      <c r="C627" s="13"/>
      <c r="D627" s="32"/>
      <c r="E627" s="32"/>
      <c r="F627" s="32"/>
    </row>
    <row r="628" spans="1:6" ht="12.75">
      <c r="A628" s="33"/>
      <c r="B628" s="36" t="s">
        <v>322</v>
      </c>
      <c r="C628" s="13"/>
      <c r="D628" s="32"/>
      <c r="E628" s="32"/>
      <c r="F628" s="32"/>
    </row>
    <row r="629" spans="1:6" ht="12.75">
      <c r="A629" s="33"/>
      <c r="B629" s="36" t="s">
        <v>310</v>
      </c>
      <c r="C629" s="13"/>
      <c r="D629" s="32"/>
      <c r="E629" s="32"/>
      <c r="F629" s="32"/>
    </row>
    <row r="630" spans="1:6" ht="12.75">
      <c r="A630" s="33"/>
      <c r="B630" s="36" t="s">
        <v>222</v>
      </c>
      <c r="C630" s="13"/>
      <c r="D630" s="32"/>
      <c r="E630" s="32"/>
      <c r="F630" s="32"/>
    </row>
    <row r="631" spans="1:6" ht="12.75">
      <c r="A631" s="33"/>
      <c r="B631" s="36" t="s">
        <v>234</v>
      </c>
      <c r="C631" s="13"/>
      <c r="D631" s="32"/>
      <c r="E631" s="32"/>
      <c r="F631" s="32"/>
    </row>
    <row r="632" spans="1:6" ht="12.75">
      <c r="A632" s="33"/>
      <c r="B632" s="36" t="s">
        <v>250</v>
      </c>
      <c r="C632" s="13"/>
      <c r="D632" s="32"/>
      <c r="E632" s="32"/>
      <c r="F632" s="32"/>
    </row>
    <row r="633" spans="1:6" ht="12.75">
      <c r="A633" s="33"/>
      <c r="B633" s="36" t="s">
        <v>181</v>
      </c>
      <c r="C633" s="13"/>
      <c r="D633" s="32"/>
      <c r="E633" s="32"/>
      <c r="F633" s="32"/>
    </row>
    <row r="634" spans="1:6" ht="12.75">
      <c r="A634" s="33"/>
      <c r="B634" s="36" t="s">
        <v>193</v>
      </c>
      <c r="C634" s="13"/>
      <c r="D634" s="32"/>
      <c r="E634" s="32"/>
      <c r="F634" s="32"/>
    </row>
    <row r="635" spans="1:6" ht="12.75">
      <c r="A635" s="33"/>
      <c r="B635" s="36" t="s">
        <v>214</v>
      </c>
      <c r="C635" s="13"/>
      <c r="D635" s="32"/>
      <c r="E635" s="32"/>
      <c r="F635" s="32"/>
    </row>
    <row r="636" spans="1:6" ht="12.75">
      <c r="A636" s="33"/>
      <c r="B636" s="36" t="s">
        <v>198</v>
      </c>
      <c r="C636" s="13"/>
      <c r="D636" s="32"/>
      <c r="E636" s="32"/>
      <c r="F636" s="32"/>
    </row>
    <row r="637" spans="1:6" ht="12.75">
      <c r="A637" s="33"/>
      <c r="B637" s="36" t="s">
        <v>184</v>
      </c>
      <c r="C637" s="13"/>
      <c r="D637" s="32"/>
      <c r="E637" s="32"/>
      <c r="F637" s="32"/>
    </row>
    <row r="638" spans="1:6" ht="12.75">
      <c r="A638" s="33"/>
      <c r="B638" s="36" t="s">
        <v>185</v>
      </c>
      <c r="C638" s="13"/>
      <c r="D638" s="32"/>
      <c r="E638" s="32"/>
      <c r="F638" s="32"/>
    </row>
    <row r="639" spans="1:6" ht="12.75">
      <c r="A639" s="33"/>
      <c r="B639" s="36" t="s">
        <v>21</v>
      </c>
      <c r="C639" s="13"/>
      <c r="D639" s="32"/>
      <c r="E639" s="32"/>
      <c r="F639" s="32"/>
    </row>
    <row r="640" spans="1:6" ht="12.75">
      <c r="A640" s="33"/>
      <c r="B640" s="36" t="s">
        <v>20</v>
      </c>
      <c r="C640" s="13"/>
      <c r="D640" s="32"/>
      <c r="E640" s="32"/>
      <c r="F640" s="32"/>
    </row>
    <row r="641" spans="1:6" ht="12.75">
      <c r="A641" s="33"/>
      <c r="B641" s="36" t="s">
        <v>31</v>
      </c>
      <c r="C641" s="13"/>
      <c r="D641" s="32"/>
      <c r="E641" s="32"/>
      <c r="F641" s="32"/>
    </row>
    <row r="642" spans="1:6" ht="12.75">
      <c r="A642" s="33"/>
      <c r="B642" s="36" t="s">
        <v>30</v>
      </c>
      <c r="C642" s="13"/>
      <c r="D642" s="32"/>
      <c r="E642" s="32"/>
      <c r="F642" s="32"/>
    </row>
    <row r="643" spans="1:6" ht="12.75">
      <c r="A643" s="33"/>
      <c r="B643" s="36" t="s">
        <v>273</v>
      </c>
      <c r="C643" s="13"/>
      <c r="D643" s="32"/>
      <c r="E643" s="32"/>
      <c r="F643" s="32"/>
    </row>
    <row r="644" spans="1:6" ht="12.75">
      <c r="A644" s="33"/>
      <c r="B644" s="36" t="s">
        <v>270</v>
      </c>
      <c r="C644" s="13"/>
      <c r="D644" s="32"/>
      <c r="E644" s="32"/>
      <c r="F644" s="32"/>
    </row>
    <row r="645" spans="1:6" ht="12.75">
      <c r="A645" s="33"/>
      <c r="B645" s="36" t="s">
        <v>197</v>
      </c>
      <c r="C645" s="13"/>
      <c r="D645" s="32"/>
      <c r="E645" s="32"/>
      <c r="F645" s="32"/>
    </row>
    <row r="646" spans="1:6" ht="12.75">
      <c r="A646" s="33"/>
      <c r="B646" s="36" t="s">
        <v>183</v>
      </c>
      <c r="C646" s="13"/>
      <c r="D646" s="32"/>
      <c r="E646" s="32"/>
      <c r="F646" s="32"/>
    </row>
    <row r="647" spans="1:6" ht="12.75">
      <c r="A647" s="33"/>
      <c r="B647" s="36" t="s">
        <v>352</v>
      </c>
      <c r="C647" s="13"/>
      <c r="D647" s="32"/>
      <c r="E647" s="32"/>
      <c r="F647" s="32"/>
    </row>
    <row r="648" spans="1:6" ht="12.75">
      <c r="A648" s="33"/>
      <c r="B648" s="36" t="s">
        <v>201</v>
      </c>
      <c r="C648" s="13"/>
      <c r="D648" s="32"/>
      <c r="E648" s="32"/>
      <c r="F648" s="32"/>
    </row>
    <row r="649" spans="1:6" ht="12.75">
      <c r="A649" s="33"/>
      <c r="B649" s="36" t="s">
        <v>221</v>
      </c>
      <c r="C649" s="13"/>
      <c r="D649" s="32"/>
      <c r="E649" s="32"/>
      <c r="F649" s="32"/>
    </row>
    <row r="650" spans="1:6" ht="12.75">
      <c r="A650" s="33"/>
      <c r="B650" s="36" t="s">
        <v>243</v>
      </c>
      <c r="C650" s="13"/>
      <c r="D650" s="32"/>
      <c r="E650" s="32"/>
      <c r="F650" s="32"/>
    </row>
    <row r="651" spans="1:6" ht="12.75">
      <c r="A651" s="33"/>
      <c r="B651" s="36" t="s">
        <v>281</v>
      </c>
      <c r="C651" s="13"/>
      <c r="D651" s="32"/>
      <c r="E651" s="32"/>
      <c r="F651" s="32"/>
    </row>
    <row r="652" spans="1:6" ht="12.75">
      <c r="A652" s="33"/>
      <c r="B652" s="36" t="s">
        <v>324</v>
      </c>
      <c r="C652" s="13"/>
      <c r="D652" s="32"/>
      <c r="E652" s="32"/>
      <c r="F652" s="32"/>
    </row>
    <row r="653" spans="1:6" ht="12.75">
      <c r="A653" s="33"/>
      <c r="B653" s="36" t="s">
        <v>224</v>
      </c>
      <c r="C653" s="13"/>
      <c r="D653" s="32"/>
      <c r="E653" s="32"/>
      <c r="F653" s="32"/>
    </row>
    <row r="654" spans="1:6" ht="12.75">
      <c r="A654" s="33"/>
      <c r="B654" s="36" t="s">
        <v>269</v>
      </c>
      <c r="C654" s="13"/>
      <c r="D654" s="32"/>
      <c r="E654" s="32"/>
      <c r="F654" s="32"/>
    </row>
    <row r="655" spans="1:6" ht="12.75">
      <c r="A655" s="33"/>
      <c r="B655" s="36" t="s">
        <v>277</v>
      </c>
      <c r="C655" s="13"/>
      <c r="D655" s="32"/>
      <c r="E655" s="32"/>
      <c r="F655" s="32"/>
    </row>
    <row r="656" spans="1:6" ht="12.75">
      <c r="A656" s="33"/>
      <c r="B656" s="36" t="s">
        <v>232</v>
      </c>
      <c r="C656" s="13"/>
      <c r="D656" s="32"/>
      <c r="E656" s="32"/>
      <c r="F656" s="32"/>
    </row>
    <row r="657" spans="1:6" ht="12.75">
      <c r="A657" s="33"/>
      <c r="B657" s="36" t="s">
        <v>280</v>
      </c>
      <c r="C657" s="13"/>
      <c r="D657" s="32"/>
      <c r="E657" s="32"/>
      <c r="F657" s="32"/>
    </row>
    <row r="658" spans="1:6" ht="12.75">
      <c r="A658" s="33"/>
      <c r="B658" s="36" t="s">
        <v>188</v>
      </c>
      <c r="C658" s="13"/>
      <c r="D658" s="32"/>
      <c r="E658" s="32"/>
      <c r="F658" s="32"/>
    </row>
    <row r="659" spans="1:6" ht="12.75">
      <c r="A659" s="33"/>
      <c r="B659" s="36" t="s">
        <v>164</v>
      </c>
      <c r="C659" s="13"/>
      <c r="D659" s="32"/>
      <c r="E659" s="32"/>
      <c r="F659" s="32"/>
    </row>
    <row r="660" spans="1:6" ht="12.75">
      <c r="A660" s="33"/>
      <c r="B660" s="36" t="s">
        <v>278</v>
      </c>
      <c r="C660" s="13"/>
      <c r="D660" s="32"/>
      <c r="E660" s="32"/>
      <c r="F660" s="32"/>
    </row>
    <row r="661" spans="1:6" ht="12.75">
      <c r="A661" s="33"/>
      <c r="B661" s="36" t="s">
        <v>244</v>
      </c>
      <c r="C661" s="13"/>
      <c r="D661" s="32"/>
      <c r="E661" s="32"/>
      <c r="F661" s="32"/>
    </row>
    <row r="662" spans="1:6" ht="12.75">
      <c r="A662" s="33"/>
      <c r="B662" s="36" t="s">
        <v>220</v>
      </c>
      <c r="C662" s="13"/>
      <c r="D662" s="32"/>
      <c r="E662" s="32"/>
      <c r="F662" s="32"/>
    </row>
    <row r="663" spans="1:6" ht="12.75">
      <c r="A663" s="33"/>
      <c r="B663" s="36" t="s">
        <v>165</v>
      </c>
      <c r="C663" s="13"/>
      <c r="D663" s="32"/>
      <c r="E663" s="32"/>
      <c r="F663" s="32"/>
    </row>
    <row r="664" spans="1:6" ht="12.75">
      <c r="A664" s="33"/>
      <c r="B664" s="36" t="s">
        <v>186</v>
      </c>
      <c r="C664" s="13"/>
      <c r="D664" s="32"/>
      <c r="E664" s="32"/>
      <c r="F664" s="32"/>
    </row>
    <row r="665" spans="1:6" ht="12.75">
      <c r="A665" s="33"/>
      <c r="B665" s="36" t="s">
        <v>32</v>
      </c>
      <c r="C665" s="13"/>
      <c r="D665" s="32"/>
      <c r="E665" s="32"/>
      <c r="F665" s="32"/>
    </row>
    <row r="666" spans="1:6" ht="12.75">
      <c r="A666" s="33"/>
      <c r="B666" s="36" t="s">
        <v>235</v>
      </c>
      <c r="C666" s="13"/>
      <c r="D666" s="32"/>
      <c r="E666" s="32"/>
      <c r="F666" s="32"/>
    </row>
    <row r="667" spans="1:6" ht="12.75">
      <c r="A667" s="33"/>
      <c r="B667" s="36" t="s">
        <v>279</v>
      </c>
      <c r="C667" s="13"/>
      <c r="D667" s="32"/>
      <c r="E667" s="32"/>
      <c r="F667" s="32"/>
    </row>
    <row r="668" spans="1:6" ht="12.75">
      <c r="A668" s="33"/>
      <c r="B668" s="36" t="s">
        <v>237</v>
      </c>
      <c r="C668" s="13"/>
      <c r="D668" s="32"/>
      <c r="E668" s="32"/>
      <c r="F668" s="32"/>
    </row>
    <row r="669" spans="1:6" ht="12.75">
      <c r="A669" s="33"/>
      <c r="B669" s="36" t="s">
        <v>264</v>
      </c>
      <c r="C669" s="13"/>
      <c r="D669" s="32"/>
      <c r="E669" s="32"/>
      <c r="F669" s="32"/>
    </row>
    <row r="670" spans="1:6" ht="12.75">
      <c r="A670" s="33"/>
      <c r="B670" s="36" t="s">
        <v>225</v>
      </c>
      <c r="C670" s="13"/>
      <c r="D670" s="32"/>
      <c r="E670" s="32"/>
      <c r="F670" s="32"/>
    </row>
    <row r="671" spans="1:6" ht="12.75">
      <c r="A671" s="33"/>
      <c r="B671" s="36" t="s">
        <v>189</v>
      </c>
      <c r="C671" s="13"/>
      <c r="D671" s="32"/>
      <c r="E671" s="32"/>
      <c r="F671" s="32"/>
    </row>
    <row r="672" spans="1:6" ht="12.75">
      <c r="A672" s="33"/>
      <c r="B672" s="36" t="s">
        <v>167</v>
      </c>
      <c r="C672" s="13"/>
      <c r="D672" s="32"/>
      <c r="E672" s="32"/>
      <c r="F672" s="32"/>
    </row>
    <row r="673" spans="1:6" ht="12.75">
      <c r="A673" s="33"/>
      <c r="B673" s="36" t="s">
        <v>179</v>
      </c>
      <c r="C673" s="13"/>
      <c r="D673" s="32"/>
      <c r="E673" s="32"/>
      <c r="F673" s="32"/>
    </row>
    <row r="674" spans="1:6" ht="12.75">
      <c r="A674" s="33"/>
      <c r="B674" s="36" t="s">
        <v>308</v>
      </c>
      <c r="C674" s="13"/>
      <c r="D674" s="32"/>
      <c r="E674" s="32"/>
      <c r="F674" s="32"/>
    </row>
    <row r="675" spans="1:6" ht="12.75">
      <c r="A675" s="33"/>
      <c r="B675" s="69" t="s">
        <v>353</v>
      </c>
      <c r="C675" s="20"/>
      <c r="D675" s="59">
        <v>14.08</v>
      </c>
      <c r="E675" s="59">
        <v>17.17</v>
      </c>
      <c r="F675" s="59"/>
    </row>
    <row r="676" spans="1:6" ht="12.75">
      <c r="A676" s="33"/>
      <c r="B676" s="36" t="s">
        <v>340</v>
      </c>
      <c r="C676" s="13"/>
      <c r="D676" s="32"/>
      <c r="E676" s="32"/>
      <c r="F676" s="32"/>
    </row>
    <row r="677" spans="1:6" ht="12.75">
      <c r="A677" s="33"/>
      <c r="B677" s="36" t="s">
        <v>192</v>
      </c>
      <c r="C677" s="13"/>
      <c r="D677" s="32"/>
      <c r="E677" s="32"/>
      <c r="F677" s="32"/>
    </row>
    <row r="678" spans="1:6" ht="12.75">
      <c r="A678" s="33"/>
      <c r="B678" s="36" t="s">
        <v>226</v>
      </c>
      <c r="C678" s="13"/>
      <c r="D678" s="32"/>
      <c r="E678" s="32"/>
      <c r="F678" s="32"/>
    </row>
    <row r="679" spans="1:6" ht="12.75">
      <c r="A679" s="33"/>
      <c r="B679" s="36" t="s">
        <v>282</v>
      </c>
      <c r="C679" s="13"/>
      <c r="D679" s="32"/>
      <c r="E679" s="32"/>
      <c r="F679" s="32"/>
    </row>
    <row r="680" spans="1:6" ht="12.75">
      <c r="A680" s="33"/>
      <c r="B680" s="36" t="s">
        <v>424</v>
      </c>
      <c r="C680" s="13"/>
      <c r="D680" s="32"/>
      <c r="E680" s="32"/>
      <c r="F680" s="32"/>
    </row>
    <row r="681" spans="1:6" ht="15.75">
      <c r="A681" s="60"/>
      <c r="B681" s="36" t="s">
        <v>19</v>
      </c>
      <c r="C681" s="13"/>
      <c r="D681" s="32"/>
      <c r="E681" s="32"/>
      <c r="F681" s="32"/>
    </row>
    <row r="682" spans="1:6" ht="15.75">
      <c r="A682" s="60"/>
      <c r="B682" s="36" t="s">
        <v>283</v>
      </c>
      <c r="C682" s="13"/>
      <c r="D682" s="32"/>
      <c r="E682" s="32"/>
      <c r="F682" s="32"/>
    </row>
    <row r="683" spans="1:6" ht="16.5" thickBot="1">
      <c r="A683" s="86"/>
      <c r="B683" s="46" t="s">
        <v>272</v>
      </c>
      <c r="C683" s="14"/>
      <c r="D683" s="49"/>
      <c r="E683" s="49"/>
      <c r="F683" s="49"/>
    </row>
    <row r="684" spans="1:6" ht="16.5" thickBot="1">
      <c r="A684" s="87">
        <v>3</v>
      </c>
      <c r="B684" s="40" t="s">
        <v>156</v>
      </c>
      <c r="C684" s="61" t="s">
        <v>157</v>
      </c>
      <c r="D684" s="15"/>
      <c r="E684" s="15"/>
      <c r="F684" s="15"/>
    </row>
    <row r="685" spans="1:6" ht="12.75">
      <c r="A685" s="18"/>
      <c r="B685" s="65" t="s">
        <v>89</v>
      </c>
      <c r="C685" s="84"/>
      <c r="D685" s="28">
        <v>103.25</v>
      </c>
      <c r="E685" s="28">
        <v>139.44</v>
      </c>
      <c r="F685" s="28"/>
    </row>
    <row r="686" spans="1:6" ht="12.75">
      <c r="A686" s="13"/>
      <c r="B686" s="30" t="s">
        <v>22</v>
      </c>
      <c r="C686" s="30"/>
      <c r="D686" s="13"/>
      <c r="E686" s="13"/>
      <c r="F686" s="13"/>
    </row>
    <row r="687" spans="1:6" ht="12.75">
      <c r="A687" s="13"/>
      <c r="B687" s="30" t="s">
        <v>284</v>
      </c>
      <c r="C687" s="30"/>
      <c r="D687" s="13"/>
      <c r="E687" s="13"/>
      <c r="F687" s="13"/>
    </row>
    <row r="688" spans="1:6" ht="12.75">
      <c r="A688" s="13"/>
      <c r="B688" s="30" t="s">
        <v>310</v>
      </c>
      <c r="C688" s="30"/>
      <c r="D688" s="13"/>
      <c r="E688" s="13"/>
      <c r="F688" s="13"/>
    </row>
    <row r="689" spans="1:6" ht="12.75">
      <c r="A689" s="13"/>
      <c r="B689" s="30" t="s">
        <v>200</v>
      </c>
      <c r="C689" s="30"/>
      <c r="D689" s="13"/>
      <c r="E689" s="13"/>
      <c r="F689" s="13"/>
    </row>
    <row r="690" spans="1:6" ht="12.75">
      <c r="A690" s="13"/>
      <c r="B690" s="30" t="s">
        <v>180</v>
      </c>
      <c r="C690" s="30"/>
      <c r="D690" s="13"/>
      <c r="E690" s="13"/>
      <c r="F690" s="13"/>
    </row>
    <row r="691" spans="1:6" ht="12.75">
      <c r="A691" s="13"/>
      <c r="B691" s="30" t="s">
        <v>425</v>
      </c>
      <c r="C691" s="30"/>
      <c r="D691" s="13"/>
      <c r="E691" s="13"/>
      <c r="F691" s="13"/>
    </row>
    <row r="692" spans="1:6" ht="12.75">
      <c r="A692" s="13"/>
      <c r="B692" s="30" t="s">
        <v>199</v>
      </c>
      <c r="C692" s="30"/>
      <c r="D692" s="13"/>
      <c r="E692" s="13"/>
      <c r="F692" s="13"/>
    </row>
    <row r="693" spans="1:6" ht="12.75">
      <c r="A693" s="13"/>
      <c r="B693" s="30" t="s">
        <v>193</v>
      </c>
      <c r="C693" s="30"/>
      <c r="D693" s="13"/>
      <c r="E693" s="13"/>
      <c r="F693" s="13"/>
    </row>
    <row r="694" spans="1:6" ht="12.75">
      <c r="A694" s="13"/>
      <c r="B694" s="30" t="s">
        <v>198</v>
      </c>
      <c r="C694" s="30"/>
      <c r="D694" s="13"/>
      <c r="E694" s="13"/>
      <c r="F694" s="13"/>
    </row>
    <row r="695" spans="1:6" ht="12.75">
      <c r="A695" s="13"/>
      <c r="B695" s="30" t="s">
        <v>184</v>
      </c>
      <c r="C695" s="30"/>
      <c r="D695" s="13"/>
      <c r="E695" s="13"/>
      <c r="F695" s="13"/>
    </row>
    <row r="696" spans="1:6" ht="12.75">
      <c r="A696" s="13"/>
      <c r="B696" s="30" t="s">
        <v>185</v>
      </c>
      <c r="C696" s="30"/>
      <c r="D696" s="13"/>
      <c r="E696" s="13"/>
      <c r="F696" s="13"/>
    </row>
    <row r="697" spans="1:6" ht="12.75">
      <c r="A697" s="13"/>
      <c r="B697" s="30" t="s">
        <v>325</v>
      </c>
      <c r="C697" s="30"/>
      <c r="D697" s="13"/>
      <c r="E697" s="13"/>
      <c r="F697" s="13"/>
    </row>
    <row r="698" spans="1:6" ht="12.75">
      <c r="A698" s="13"/>
      <c r="B698" s="30" t="s">
        <v>25</v>
      </c>
      <c r="C698" s="30"/>
      <c r="D698" s="13"/>
      <c r="E698" s="13"/>
      <c r="F698" s="13"/>
    </row>
    <row r="699" spans="1:6" ht="12.75">
      <c r="A699" s="13"/>
      <c r="B699" s="36" t="s">
        <v>272</v>
      </c>
      <c r="C699" s="30"/>
      <c r="D699" s="13"/>
      <c r="E699" s="13"/>
      <c r="F699" s="13"/>
    </row>
    <row r="700" spans="1:6" ht="12.75">
      <c r="A700" s="13"/>
      <c r="B700" s="30" t="s">
        <v>197</v>
      </c>
      <c r="C700" s="30"/>
      <c r="D700" s="13"/>
      <c r="E700" s="13"/>
      <c r="F700" s="13"/>
    </row>
    <row r="701" spans="1:6" ht="12.75">
      <c r="A701" s="13"/>
      <c r="B701" s="30" t="s">
        <v>140</v>
      </c>
      <c r="C701" s="30"/>
      <c r="D701" s="13"/>
      <c r="E701" s="13"/>
      <c r="F701" s="13"/>
    </row>
    <row r="702" spans="1:6" ht="12.75">
      <c r="A702" s="13"/>
      <c r="B702" s="30" t="s">
        <v>183</v>
      </c>
      <c r="C702" s="30"/>
      <c r="D702" s="13"/>
      <c r="E702" s="13"/>
      <c r="F702" s="13"/>
    </row>
    <row r="703" spans="1:6" ht="12.75">
      <c r="A703" s="13"/>
      <c r="B703" s="30" t="s">
        <v>418</v>
      </c>
      <c r="C703" s="30"/>
      <c r="D703" s="13"/>
      <c r="E703" s="13"/>
      <c r="F703" s="13"/>
    </row>
    <row r="704" spans="1:6" ht="12.75">
      <c r="A704" s="13"/>
      <c r="B704" s="164" t="s">
        <v>354</v>
      </c>
      <c r="C704" s="30"/>
      <c r="D704" s="13"/>
      <c r="E704" s="13"/>
      <c r="F704" s="13"/>
    </row>
    <row r="705" spans="1:6" ht="12.75">
      <c r="A705" s="13"/>
      <c r="B705" s="30" t="s">
        <v>201</v>
      </c>
      <c r="C705" s="30"/>
      <c r="D705" s="13"/>
      <c r="E705" s="13"/>
      <c r="F705" s="13"/>
    </row>
    <row r="706" spans="1:6" ht="12.75">
      <c r="A706" s="13"/>
      <c r="B706" s="30" t="s">
        <v>246</v>
      </c>
      <c r="C706" s="30"/>
      <c r="D706" s="13"/>
      <c r="E706" s="13"/>
      <c r="F706" s="13"/>
    </row>
    <row r="707" spans="1:6" ht="12.75">
      <c r="A707" s="13"/>
      <c r="B707" s="36" t="s">
        <v>288</v>
      </c>
      <c r="C707" s="30"/>
      <c r="D707" s="13"/>
      <c r="E707" s="13"/>
      <c r="F707" s="13"/>
    </row>
    <row r="708" spans="1:6" ht="12.75">
      <c r="A708" s="13"/>
      <c r="B708" s="30" t="s">
        <v>327</v>
      </c>
      <c r="C708" s="30"/>
      <c r="D708" s="13"/>
      <c r="E708" s="13"/>
      <c r="F708" s="13"/>
    </row>
    <row r="709" spans="1:6" ht="12.75">
      <c r="A709" s="13"/>
      <c r="B709" s="30" t="s">
        <v>236</v>
      </c>
      <c r="C709" s="30"/>
      <c r="D709" s="13"/>
      <c r="E709" s="13"/>
      <c r="F709" s="13"/>
    </row>
    <row r="710" spans="1:6" ht="12.75">
      <c r="A710" s="13"/>
      <c r="B710" s="36" t="s">
        <v>33</v>
      </c>
      <c r="C710" s="30"/>
      <c r="D710" s="13"/>
      <c r="E710" s="13"/>
      <c r="F710" s="13"/>
    </row>
    <row r="711" spans="1:6" ht="12.75">
      <c r="A711" s="13"/>
      <c r="B711" s="30" t="s">
        <v>169</v>
      </c>
      <c r="C711" s="30"/>
      <c r="D711" s="13"/>
      <c r="E711" s="13"/>
      <c r="F711" s="13"/>
    </row>
    <row r="712" spans="1:6" ht="12.75">
      <c r="A712" s="13"/>
      <c r="B712" s="30" t="s">
        <v>426</v>
      </c>
      <c r="C712" s="30"/>
      <c r="D712" s="13"/>
      <c r="E712" s="13"/>
      <c r="F712" s="13"/>
    </row>
    <row r="713" spans="1:6" ht="12.75">
      <c r="A713" s="13"/>
      <c r="B713" s="30" t="s">
        <v>188</v>
      </c>
      <c r="C713" s="30"/>
      <c r="D713" s="13"/>
      <c r="E713" s="13"/>
      <c r="F713" s="13"/>
    </row>
    <row r="714" spans="1:6" ht="12.75">
      <c r="A714" s="13"/>
      <c r="B714" s="30" t="s">
        <v>164</v>
      </c>
      <c r="C714" s="30"/>
      <c r="D714" s="13"/>
      <c r="E714" s="13"/>
      <c r="F714" s="13"/>
    </row>
    <row r="715" spans="1:6" ht="12.75">
      <c r="A715" s="13"/>
      <c r="B715" s="30" t="s">
        <v>34</v>
      </c>
      <c r="C715" s="30"/>
      <c r="D715" s="13"/>
      <c r="E715" s="13"/>
      <c r="F715" s="13"/>
    </row>
    <row r="716" spans="1:6" ht="12.75">
      <c r="A716" s="13"/>
      <c r="B716" s="30" t="s">
        <v>220</v>
      </c>
      <c r="C716" s="30"/>
      <c r="D716" s="13"/>
      <c r="E716" s="13"/>
      <c r="F716" s="13"/>
    </row>
    <row r="717" spans="1:6" ht="12.75">
      <c r="A717" s="13"/>
      <c r="B717" s="30" t="s">
        <v>165</v>
      </c>
      <c r="C717" s="30"/>
      <c r="D717" s="13"/>
      <c r="E717" s="13"/>
      <c r="F717" s="13"/>
    </row>
    <row r="718" spans="1:6" ht="12.75">
      <c r="A718" s="13"/>
      <c r="B718" s="30" t="s">
        <v>228</v>
      </c>
      <c r="C718" s="30"/>
      <c r="D718" s="13"/>
      <c r="E718" s="13"/>
      <c r="F718" s="13"/>
    </row>
    <row r="719" spans="1:6" ht="12.75">
      <c r="A719" s="13"/>
      <c r="B719" s="30" t="s">
        <v>294</v>
      </c>
      <c r="C719" s="30"/>
      <c r="D719" s="13"/>
      <c r="E719" s="13"/>
      <c r="F719" s="13"/>
    </row>
    <row r="720" spans="1:6" ht="12.75">
      <c r="A720" s="13"/>
      <c r="B720" s="30" t="s">
        <v>285</v>
      </c>
      <c r="C720" s="30"/>
      <c r="D720" s="13"/>
      <c r="E720" s="13"/>
      <c r="F720" s="13"/>
    </row>
    <row r="721" spans="1:6" ht="12.75">
      <c r="A721" s="13"/>
      <c r="B721" s="30" t="s">
        <v>326</v>
      </c>
      <c r="C721" s="30"/>
      <c r="D721" s="13"/>
      <c r="E721" s="13"/>
      <c r="F721" s="13"/>
    </row>
    <row r="722" spans="1:6" ht="12.75">
      <c r="A722" s="13"/>
      <c r="B722" s="30" t="s">
        <v>167</v>
      </c>
      <c r="C722" s="30"/>
      <c r="D722" s="13"/>
      <c r="E722" s="13"/>
      <c r="F722" s="13"/>
    </row>
    <row r="723" spans="1:6" ht="12.75">
      <c r="A723" s="13"/>
      <c r="B723" s="30" t="s">
        <v>233</v>
      </c>
      <c r="C723" s="30"/>
      <c r="D723" s="13"/>
      <c r="E723" s="13"/>
      <c r="F723" s="13"/>
    </row>
    <row r="724" spans="1:6" ht="12.75">
      <c r="A724" s="13"/>
      <c r="B724" s="88" t="s">
        <v>103</v>
      </c>
      <c r="C724" s="85"/>
      <c r="D724" s="21"/>
      <c r="E724" s="21"/>
      <c r="F724" s="21"/>
    </row>
    <row r="725" spans="1:6" ht="12.75">
      <c r="A725" s="13"/>
      <c r="B725" s="64" t="s">
        <v>295</v>
      </c>
      <c r="C725" s="83"/>
      <c r="D725" s="23">
        <v>56.32</v>
      </c>
      <c r="E725" s="23">
        <v>114.26</v>
      </c>
      <c r="F725" s="23"/>
    </row>
    <row r="726" spans="1:6" ht="12.75">
      <c r="A726" s="13"/>
      <c r="B726" s="30" t="s">
        <v>229</v>
      </c>
      <c r="C726" s="30"/>
      <c r="D726" s="13"/>
      <c r="E726" s="13"/>
      <c r="F726" s="13"/>
    </row>
    <row r="727" spans="1:6" ht="12.75">
      <c r="A727" s="13"/>
      <c r="B727" s="30" t="s">
        <v>247</v>
      </c>
      <c r="C727" s="30"/>
      <c r="D727" s="13"/>
      <c r="E727" s="13"/>
      <c r="F727" s="13"/>
    </row>
    <row r="728" spans="1:6" ht="12.75">
      <c r="A728" s="13"/>
      <c r="B728" s="30" t="s">
        <v>248</v>
      </c>
      <c r="C728" s="30"/>
      <c r="D728" s="13"/>
      <c r="E728" s="13"/>
      <c r="F728" s="13"/>
    </row>
    <row r="729" spans="1:6" ht="12.75">
      <c r="A729" s="13"/>
      <c r="B729" s="36" t="s">
        <v>267</v>
      </c>
      <c r="C729" s="30"/>
      <c r="D729" s="13"/>
      <c r="E729" s="13"/>
      <c r="F729" s="13"/>
    </row>
    <row r="730" spans="1:6" ht="12.75">
      <c r="A730" s="13"/>
      <c r="B730" s="30" t="s">
        <v>186</v>
      </c>
      <c r="C730" s="30"/>
      <c r="D730" s="13"/>
      <c r="E730" s="13"/>
      <c r="F730" s="13"/>
    </row>
    <row r="731" spans="1:6" ht="12.75">
      <c r="A731" s="13"/>
      <c r="B731" s="36" t="s">
        <v>291</v>
      </c>
      <c r="C731" s="30"/>
      <c r="D731" s="13"/>
      <c r="E731" s="13"/>
      <c r="F731" s="13"/>
    </row>
    <row r="732" spans="1:6" ht="12.75">
      <c r="A732" s="13"/>
      <c r="B732" s="30" t="s">
        <v>202</v>
      </c>
      <c r="C732" s="30"/>
      <c r="D732" s="13"/>
      <c r="E732" s="13"/>
      <c r="F732" s="13"/>
    </row>
    <row r="733" spans="1:6" ht="12.75">
      <c r="A733" s="13"/>
      <c r="B733" s="30" t="s">
        <v>328</v>
      </c>
      <c r="C733" s="30"/>
      <c r="D733" s="13"/>
      <c r="E733" s="13"/>
      <c r="F733" s="13"/>
    </row>
    <row r="734" spans="1:6" ht="12.75">
      <c r="A734" s="13"/>
      <c r="B734" s="30" t="s">
        <v>26</v>
      </c>
      <c r="C734" s="30"/>
      <c r="D734" s="13"/>
      <c r="E734" s="13"/>
      <c r="F734" s="13"/>
    </row>
    <row r="735" spans="1:6" ht="12.75">
      <c r="A735" s="13"/>
      <c r="B735" s="30" t="s">
        <v>17</v>
      </c>
      <c r="C735" s="30"/>
      <c r="D735" s="13"/>
      <c r="E735" s="13"/>
      <c r="F735" s="13"/>
    </row>
    <row r="736" spans="1:6" ht="13.5" thickBot="1">
      <c r="A736" s="14"/>
      <c r="B736" s="46" t="s">
        <v>329</v>
      </c>
      <c r="C736" s="44"/>
      <c r="D736" s="14"/>
      <c r="E736" s="14"/>
      <c r="F736" s="14"/>
    </row>
    <row r="737" spans="1:6" ht="16.5" thickBot="1">
      <c r="A737" s="81">
        <v>4</v>
      </c>
      <c r="B737" s="40" t="s">
        <v>296</v>
      </c>
      <c r="C737" s="61" t="s">
        <v>157</v>
      </c>
      <c r="D737" s="15"/>
      <c r="E737" s="15"/>
      <c r="F737" s="15"/>
    </row>
    <row r="738" spans="1:6" ht="12.75">
      <c r="A738" s="13"/>
      <c r="B738" s="63" t="s">
        <v>82</v>
      </c>
      <c r="C738" s="83"/>
      <c r="D738" s="23">
        <v>29</v>
      </c>
      <c r="E738" s="23">
        <v>20.33</v>
      </c>
      <c r="F738" s="23"/>
    </row>
    <row r="739" spans="1:6" ht="12.75">
      <c r="A739" s="13"/>
      <c r="B739" s="8" t="s">
        <v>284</v>
      </c>
      <c r="C739" s="30"/>
      <c r="D739" s="13"/>
      <c r="E739" s="13"/>
      <c r="F739" s="13"/>
    </row>
    <row r="740" spans="1:6" ht="12.75">
      <c r="A740" s="13"/>
      <c r="B740" s="8" t="s">
        <v>310</v>
      </c>
      <c r="C740" s="30"/>
      <c r="D740" s="13"/>
      <c r="E740" s="13"/>
      <c r="F740" s="13"/>
    </row>
    <row r="741" spans="1:6" ht="12.75">
      <c r="A741" s="13"/>
      <c r="B741" s="8" t="s">
        <v>200</v>
      </c>
      <c r="C741" s="30"/>
      <c r="D741" s="13"/>
      <c r="E741" s="13"/>
      <c r="F741" s="13"/>
    </row>
    <row r="742" spans="1:6" ht="12.75">
      <c r="A742" s="13"/>
      <c r="B742" s="8" t="s">
        <v>180</v>
      </c>
      <c r="C742" s="30"/>
      <c r="D742" s="13"/>
      <c r="E742" s="13"/>
      <c r="F742" s="13"/>
    </row>
    <row r="743" spans="1:6" ht="12.75">
      <c r="A743" s="13"/>
      <c r="B743" s="8" t="s">
        <v>427</v>
      </c>
      <c r="C743" s="30"/>
      <c r="D743" s="13"/>
      <c r="E743" s="13"/>
      <c r="F743" s="13"/>
    </row>
    <row r="744" spans="1:6" ht="12.75">
      <c r="A744" s="13"/>
      <c r="B744" s="8" t="s">
        <v>199</v>
      </c>
      <c r="C744" s="30"/>
      <c r="D744" s="13"/>
      <c r="E744" s="13"/>
      <c r="F744" s="13"/>
    </row>
    <row r="745" spans="1:6" ht="12.75">
      <c r="A745" s="13"/>
      <c r="B745" s="8" t="s">
        <v>193</v>
      </c>
      <c r="C745" s="30"/>
      <c r="D745" s="13"/>
      <c r="E745" s="13"/>
      <c r="F745" s="13"/>
    </row>
    <row r="746" spans="1:6" ht="12.75">
      <c r="A746" s="13"/>
      <c r="B746" s="8" t="s">
        <v>198</v>
      </c>
      <c r="C746" s="30"/>
      <c r="D746" s="13"/>
      <c r="E746" s="13"/>
      <c r="F746" s="13"/>
    </row>
    <row r="747" spans="1:6" ht="12.75">
      <c r="A747" s="13"/>
      <c r="B747" s="8" t="s">
        <v>184</v>
      </c>
      <c r="C747" s="30"/>
      <c r="D747" s="13"/>
      <c r="E747" s="13"/>
      <c r="F747" s="13"/>
    </row>
    <row r="748" spans="1:6" ht="12.75">
      <c r="A748" s="13"/>
      <c r="B748" s="8" t="s">
        <v>185</v>
      </c>
      <c r="C748" s="30"/>
      <c r="D748" s="13"/>
      <c r="E748" s="13"/>
      <c r="F748" s="13"/>
    </row>
    <row r="749" spans="1:6" ht="12.75">
      <c r="A749" s="13"/>
      <c r="B749" s="8" t="s">
        <v>23</v>
      </c>
      <c r="C749" s="30"/>
      <c r="D749" s="13"/>
      <c r="E749" s="13"/>
      <c r="F749" s="13"/>
    </row>
    <row r="750" spans="1:6" ht="12.75">
      <c r="A750" s="13"/>
      <c r="B750" s="8" t="s">
        <v>203</v>
      </c>
      <c r="C750" s="30"/>
      <c r="D750" s="13"/>
      <c r="E750" s="13"/>
      <c r="F750" s="13"/>
    </row>
    <row r="751" spans="1:6" ht="12.75">
      <c r="A751" s="13"/>
      <c r="B751" s="8" t="s">
        <v>25</v>
      </c>
      <c r="C751" s="30"/>
      <c r="D751" s="13"/>
      <c r="E751" s="13"/>
      <c r="F751" s="13"/>
    </row>
    <row r="752" spans="1:6" ht="12.75">
      <c r="A752" s="13"/>
      <c r="B752" s="24" t="s">
        <v>272</v>
      </c>
      <c r="C752" s="30"/>
      <c r="D752" s="13"/>
      <c r="E752" s="13"/>
      <c r="F752" s="13"/>
    </row>
    <row r="753" spans="1:6" ht="12.75">
      <c r="A753" s="13"/>
      <c r="B753" s="8" t="s">
        <v>197</v>
      </c>
      <c r="C753" s="30"/>
      <c r="D753" s="13"/>
      <c r="E753" s="13"/>
      <c r="F753" s="13"/>
    </row>
    <row r="754" spans="1:6" ht="12.75">
      <c r="A754" s="13"/>
      <c r="B754" s="8" t="s">
        <v>140</v>
      </c>
      <c r="C754" s="30"/>
      <c r="D754" s="13"/>
      <c r="E754" s="13"/>
      <c r="F754" s="13"/>
    </row>
    <row r="755" spans="1:6" ht="12.75">
      <c r="A755" s="13"/>
      <c r="B755" s="8" t="s">
        <v>183</v>
      </c>
      <c r="C755" s="30"/>
      <c r="D755" s="13"/>
      <c r="E755" s="13"/>
      <c r="F755" s="13"/>
    </row>
    <row r="756" spans="1:6" ht="12.75">
      <c r="A756" s="13"/>
      <c r="B756" s="8" t="s">
        <v>330</v>
      </c>
      <c r="C756" s="30"/>
      <c r="D756" s="13"/>
      <c r="E756" s="13"/>
      <c r="F756" s="13"/>
    </row>
    <row r="757" spans="1:6" ht="12.75">
      <c r="A757" s="13"/>
      <c r="B757" s="8" t="s">
        <v>195</v>
      </c>
      <c r="C757" s="30"/>
      <c r="D757" s="13"/>
      <c r="E757" s="13"/>
      <c r="F757" s="13"/>
    </row>
    <row r="758" spans="1:6" ht="12.75">
      <c r="A758" s="13"/>
      <c r="B758" s="8" t="s">
        <v>201</v>
      </c>
      <c r="C758" s="30"/>
      <c r="D758" s="13"/>
      <c r="E758" s="13"/>
      <c r="F758" s="13"/>
    </row>
    <row r="759" spans="1:6" ht="12.75">
      <c r="A759" s="13"/>
      <c r="B759" s="8" t="s">
        <v>286</v>
      </c>
      <c r="C759" s="30"/>
      <c r="D759" s="13"/>
      <c r="E759" s="13"/>
      <c r="F759" s="13"/>
    </row>
    <row r="760" spans="1:6" ht="12.75">
      <c r="A760" s="13"/>
      <c r="B760" s="24" t="s">
        <v>288</v>
      </c>
      <c r="C760" s="30"/>
      <c r="D760" s="13"/>
      <c r="E760" s="13"/>
      <c r="F760" s="13"/>
    </row>
    <row r="761" spans="1:6" ht="12.75">
      <c r="A761" s="13"/>
      <c r="B761" s="8" t="s">
        <v>327</v>
      </c>
      <c r="C761" s="30"/>
      <c r="D761" s="13"/>
      <c r="E761" s="13"/>
      <c r="F761" s="13"/>
    </row>
    <row r="762" spans="1:6" ht="12.75">
      <c r="A762" s="13"/>
      <c r="B762" s="24" t="s">
        <v>236</v>
      </c>
      <c r="C762" s="30"/>
      <c r="D762" s="13"/>
      <c r="E762" s="13"/>
      <c r="F762" s="13"/>
    </row>
    <row r="763" spans="1:6" ht="12.75">
      <c r="A763" s="13"/>
      <c r="B763" s="24" t="s">
        <v>287</v>
      </c>
      <c r="C763" s="30"/>
      <c r="D763" s="13"/>
      <c r="E763" s="13"/>
      <c r="F763" s="13"/>
    </row>
    <row r="764" spans="1:6" ht="12.75">
      <c r="A764" s="13"/>
      <c r="B764" s="8" t="s">
        <v>169</v>
      </c>
      <c r="C764" s="30"/>
      <c r="D764" s="13"/>
      <c r="E764" s="13"/>
      <c r="F764" s="13"/>
    </row>
    <row r="765" spans="1:6" ht="12.75">
      <c r="A765" s="13"/>
      <c r="B765" s="8" t="s">
        <v>336</v>
      </c>
      <c r="C765" s="30"/>
      <c r="D765" s="13"/>
      <c r="E765" s="13"/>
      <c r="F765" s="13"/>
    </row>
    <row r="766" spans="1:6" ht="12.75">
      <c r="A766" s="13"/>
      <c r="B766" s="24" t="s">
        <v>316</v>
      </c>
      <c r="C766" s="30"/>
      <c r="D766" s="13"/>
      <c r="E766" s="13"/>
      <c r="F766" s="13"/>
    </row>
    <row r="767" spans="1:6" ht="12.75">
      <c r="A767" s="13"/>
      <c r="B767" s="8" t="s">
        <v>164</v>
      </c>
      <c r="C767" s="30"/>
      <c r="D767" s="13"/>
      <c r="E767" s="13"/>
      <c r="F767" s="13"/>
    </row>
    <row r="768" spans="1:6" ht="12.75">
      <c r="A768" s="13"/>
      <c r="B768" s="8" t="s">
        <v>34</v>
      </c>
      <c r="C768" s="30"/>
      <c r="D768" s="13"/>
      <c r="E768" s="13"/>
      <c r="F768" s="13"/>
    </row>
    <row r="769" spans="1:6" ht="12.75">
      <c r="A769" s="13"/>
      <c r="B769" s="8" t="s">
        <v>220</v>
      </c>
      <c r="C769" s="30"/>
      <c r="D769" s="13"/>
      <c r="E769" s="13"/>
      <c r="F769" s="13"/>
    </row>
    <row r="770" spans="1:6" ht="12.75">
      <c r="A770" s="13"/>
      <c r="B770" s="8" t="s">
        <v>165</v>
      </c>
      <c r="C770" s="30"/>
      <c r="D770" s="13"/>
      <c r="E770" s="13"/>
      <c r="F770" s="13"/>
    </row>
    <row r="771" spans="1:6" ht="12.75">
      <c r="A771" s="13"/>
      <c r="B771" s="8" t="s">
        <v>285</v>
      </c>
      <c r="C771" s="30"/>
      <c r="D771" s="13"/>
      <c r="E771" s="13"/>
      <c r="F771" s="13"/>
    </row>
    <row r="772" spans="1:6" ht="12.75">
      <c r="A772" s="13"/>
      <c r="B772" s="8" t="s">
        <v>228</v>
      </c>
      <c r="C772" s="30"/>
      <c r="D772" s="13"/>
      <c r="E772" s="13"/>
      <c r="F772" s="13"/>
    </row>
    <row r="773" spans="1:6" ht="12.75">
      <c r="A773" s="13"/>
      <c r="B773" s="8" t="s">
        <v>196</v>
      </c>
      <c r="C773" s="30"/>
      <c r="D773" s="13"/>
      <c r="E773" s="13"/>
      <c r="F773" s="13"/>
    </row>
    <row r="774" spans="1:6" ht="12.75">
      <c r="A774" s="13"/>
      <c r="B774" s="8" t="s">
        <v>326</v>
      </c>
      <c r="C774" s="30"/>
      <c r="D774" s="13"/>
      <c r="E774" s="13"/>
      <c r="F774" s="13"/>
    </row>
    <row r="775" spans="1:6" ht="12.75">
      <c r="A775" s="13"/>
      <c r="B775" s="24" t="s">
        <v>167</v>
      </c>
      <c r="C775" s="30"/>
      <c r="D775" s="13"/>
      <c r="E775" s="13"/>
      <c r="F775" s="13"/>
    </row>
    <row r="776" spans="1:6" ht="12.75">
      <c r="A776" s="13"/>
      <c r="B776" s="8" t="s">
        <v>233</v>
      </c>
      <c r="C776" s="30"/>
      <c r="D776" s="13"/>
      <c r="E776" s="13"/>
      <c r="F776" s="13"/>
    </row>
    <row r="777" spans="1:6" ht="12.75">
      <c r="A777" s="13"/>
      <c r="B777" s="79" t="s">
        <v>98</v>
      </c>
      <c r="C777" s="74"/>
      <c r="D777" s="20">
        <v>15.67</v>
      </c>
      <c r="E777" s="20">
        <v>11.14</v>
      </c>
      <c r="F777" s="20"/>
    </row>
    <row r="778" spans="1:6" ht="12.75">
      <c r="A778" s="13"/>
      <c r="B778" s="24" t="s">
        <v>17</v>
      </c>
      <c r="C778" s="30"/>
      <c r="D778" s="13"/>
      <c r="E778" s="13"/>
      <c r="F778" s="13"/>
    </row>
    <row r="779" spans="1:6" ht="12.75">
      <c r="A779" s="13"/>
      <c r="B779" s="24" t="s">
        <v>26</v>
      </c>
      <c r="C779" s="30"/>
      <c r="D779" s="13"/>
      <c r="E779" s="13"/>
      <c r="F779" s="13"/>
    </row>
    <row r="780" spans="1:6" ht="12.75">
      <c r="A780" s="13"/>
      <c r="B780" s="8" t="s">
        <v>329</v>
      </c>
      <c r="C780" s="30"/>
      <c r="D780" s="13"/>
      <c r="E780" s="13"/>
      <c r="F780" s="13"/>
    </row>
    <row r="781" spans="1:6" ht="12.75">
      <c r="A781" s="16"/>
      <c r="B781" s="78" t="s">
        <v>99</v>
      </c>
      <c r="C781" s="85"/>
      <c r="D781" s="21">
        <v>15.67</v>
      </c>
      <c r="E781" s="21">
        <v>18.32</v>
      </c>
      <c r="F781" s="21"/>
    </row>
    <row r="782" spans="1:6" ht="12.75">
      <c r="A782" s="16"/>
      <c r="B782" s="63"/>
      <c r="C782" s="83"/>
      <c r="D782" s="23"/>
      <c r="E782" s="23"/>
      <c r="F782" s="23"/>
    </row>
    <row r="783" spans="1:6" ht="12.75">
      <c r="A783" s="16"/>
      <c r="B783" s="8" t="s">
        <v>289</v>
      </c>
      <c r="C783" s="30"/>
      <c r="D783" s="13"/>
      <c r="E783" s="13"/>
      <c r="F783" s="13"/>
    </row>
    <row r="784" spans="1:6" ht="12.75">
      <c r="A784" s="13"/>
      <c r="B784" s="8" t="s">
        <v>162</v>
      </c>
      <c r="C784" s="30"/>
      <c r="D784" s="13"/>
      <c r="E784" s="13"/>
      <c r="F784" s="13"/>
    </row>
    <row r="785" spans="1:6" ht="12.75">
      <c r="A785" s="13"/>
      <c r="B785" s="27" t="s">
        <v>214</v>
      </c>
      <c r="C785" s="30"/>
      <c r="D785" s="13"/>
      <c r="E785" s="13"/>
      <c r="F785" s="13"/>
    </row>
    <row r="786" spans="1:6" ht="12.75">
      <c r="A786" s="13"/>
      <c r="B786" s="27" t="s">
        <v>331</v>
      </c>
      <c r="C786" s="30"/>
      <c r="D786" s="13"/>
      <c r="E786" s="13"/>
      <c r="F786" s="13"/>
    </row>
    <row r="787" spans="1:6" ht="12.75">
      <c r="A787" s="13"/>
      <c r="B787" s="8" t="s">
        <v>229</v>
      </c>
      <c r="C787" s="30"/>
      <c r="D787" s="13"/>
      <c r="E787" s="13"/>
      <c r="F787" s="13"/>
    </row>
    <row r="788" spans="1:6" ht="12.75">
      <c r="A788" s="13"/>
      <c r="B788" s="8" t="s">
        <v>204</v>
      </c>
      <c r="C788" s="30"/>
      <c r="D788" s="13"/>
      <c r="E788" s="13"/>
      <c r="F788" s="13"/>
    </row>
    <row r="789" spans="1:6" ht="12.75">
      <c r="A789" s="13"/>
      <c r="B789" s="8" t="s">
        <v>206</v>
      </c>
      <c r="C789" s="30"/>
      <c r="D789" s="13"/>
      <c r="E789" s="13"/>
      <c r="F789" s="13"/>
    </row>
    <row r="790" spans="1:6" ht="12.75">
      <c r="A790" s="13"/>
      <c r="B790" s="8" t="s">
        <v>254</v>
      </c>
      <c r="C790" s="30"/>
      <c r="D790" s="13"/>
      <c r="E790" s="13"/>
      <c r="F790" s="13"/>
    </row>
    <row r="791" spans="1:6" ht="12.75">
      <c r="A791" s="13"/>
      <c r="B791" s="8" t="s">
        <v>253</v>
      </c>
      <c r="C791" s="30"/>
      <c r="D791" s="13"/>
      <c r="E791" s="13"/>
      <c r="F791" s="13"/>
    </row>
    <row r="792" spans="1:6" ht="12.75">
      <c r="A792" s="13"/>
      <c r="B792" s="8" t="s">
        <v>205</v>
      </c>
      <c r="C792" s="30"/>
      <c r="D792" s="13"/>
      <c r="E792" s="13"/>
      <c r="F792" s="13"/>
    </row>
    <row r="793" spans="1:6" ht="12.75">
      <c r="A793" s="13"/>
      <c r="B793" s="8" t="s">
        <v>171</v>
      </c>
      <c r="C793" s="30"/>
      <c r="D793" s="13"/>
      <c r="E793" s="13"/>
      <c r="F793" s="13"/>
    </row>
    <row r="794" spans="1:6" ht="12.75">
      <c r="A794" s="13"/>
      <c r="B794" s="8" t="s">
        <v>290</v>
      </c>
      <c r="C794" s="30"/>
      <c r="D794" s="13"/>
      <c r="E794" s="13"/>
      <c r="F794" s="13"/>
    </row>
    <row r="795" spans="1:6" ht="12.75">
      <c r="A795" s="13"/>
      <c r="B795" s="24" t="s">
        <v>163</v>
      </c>
      <c r="C795" s="30"/>
      <c r="D795" s="13"/>
      <c r="E795" s="13"/>
      <c r="F795" s="13"/>
    </row>
    <row r="796" spans="1:6" ht="12.75">
      <c r="A796" s="13"/>
      <c r="B796" s="24" t="s">
        <v>266</v>
      </c>
      <c r="C796" s="30"/>
      <c r="D796" s="13"/>
      <c r="E796" s="13"/>
      <c r="F796" s="13"/>
    </row>
    <row r="797" spans="1:6" ht="12.75">
      <c r="A797" s="13"/>
      <c r="B797" s="24" t="s">
        <v>268</v>
      </c>
      <c r="C797" s="30"/>
      <c r="D797" s="13"/>
      <c r="E797" s="13"/>
      <c r="F797" s="13"/>
    </row>
    <row r="798" spans="1:6" ht="12.75">
      <c r="A798" s="13"/>
      <c r="B798" s="8" t="s">
        <v>334</v>
      </c>
      <c r="C798" s="30"/>
      <c r="D798" s="13"/>
      <c r="E798" s="13"/>
      <c r="F798" s="13"/>
    </row>
    <row r="799" spans="1:6" ht="12.75">
      <c r="A799" s="13"/>
      <c r="B799" s="8" t="s">
        <v>428</v>
      </c>
      <c r="C799" s="30"/>
      <c r="D799" s="13"/>
      <c r="E799" s="13"/>
      <c r="F799" s="13"/>
    </row>
    <row r="800" spans="1:6" ht="12.75">
      <c r="A800" s="13"/>
      <c r="B800" s="8" t="s">
        <v>332</v>
      </c>
      <c r="C800" s="30"/>
      <c r="D800" s="13"/>
      <c r="E800" s="13"/>
      <c r="F800" s="13"/>
    </row>
    <row r="801" spans="1:6" ht="12.75">
      <c r="A801" s="13"/>
      <c r="B801" s="8" t="s">
        <v>186</v>
      </c>
      <c r="C801" s="30"/>
      <c r="D801" s="13"/>
      <c r="E801" s="13"/>
      <c r="F801" s="13"/>
    </row>
    <row r="802" spans="1:6" ht="12.75">
      <c r="A802" s="13"/>
      <c r="B802" s="24" t="s">
        <v>291</v>
      </c>
      <c r="C802" s="30"/>
      <c r="D802" s="13"/>
      <c r="E802" s="13"/>
      <c r="F802" s="13"/>
    </row>
    <row r="803" spans="1:6" ht="12.75">
      <c r="A803" s="13"/>
      <c r="B803" s="8" t="s">
        <v>429</v>
      </c>
      <c r="C803" s="30"/>
      <c r="D803" s="13"/>
      <c r="E803" s="13"/>
      <c r="F803" s="13"/>
    </row>
    <row r="804" spans="1:6" ht="12.75">
      <c r="A804" s="13"/>
      <c r="B804" s="8" t="s">
        <v>252</v>
      </c>
      <c r="C804" s="30"/>
      <c r="D804" s="13"/>
      <c r="E804" s="13"/>
      <c r="F804" s="13"/>
    </row>
    <row r="805" spans="1:6" ht="12.75">
      <c r="A805" s="13"/>
      <c r="B805" s="8" t="s">
        <v>192</v>
      </c>
      <c r="C805" s="30"/>
      <c r="D805" s="13"/>
      <c r="E805" s="13"/>
      <c r="F805" s="13"/>
    </row>
    <row r="806" spans="1:6" ht="12.75">
      <c r="A806" s="13"/>
      <c r="B806" s="8" t="s">
        <v>333</v>
      </c>
      <c r="C806" s="30"/>
      <c r="D806" s="13"/>
      <c r="E806" s="13"/>
      <c r="F806" s="13"/>
    </row>
    <row r="807" spans="1:6" ht="12.75">
      <c r="A807" s="13"/>
      <c r="B807" s="8" t="s">
        <v>69</v>
      </c>
      <c r="C807" s="30"/>
      <c r="D807" s="13"/>
      <c r="E807" s="13"/>
      <c r="F807" s="13"/>
    </row>
    <row r="808" spans="1:6" ht="12.75">
      <c r="A808" s="13"/>
      <c r="B808" s="79" t="s">
        <v>100</v>
      </c>
      <c r="C808" s="74"/>
      <c r="D808" s="20">
        <v>10.3</v>
      </c>
      <c r="E808" s="20">
        <v>12.03</v>
      </c>
      <c r="F808" s="20"/>
    </row>
    <row r="809" spans="1:6" ht="12.75">
      <c r="A809" s="13"/>
      <c r="B809" s="25" t="s">
        <v>170</v>
      </c>
      <c r="C809" s="30"/>
      <c r="D809" s="13"/>
      <c r="E809" s="13"/>
      <c r="F809" s="13"/>
    </row>
    <row r="810" spans="1:6" ht="12.75">
      <c r="A810" s="13"/>
      <c r="B810" s="25" t="s">
        <v>210</v>
      </c>
      <c r="C810" s="30"/>
      <c r="D810" s="13"/>
      <c r="E810" s="13"/>
      <c r="F810" s="13"/>
    </row>
    <row r="811" spans="1:6" ht="12.75">
      <c r="A811" s="13"/>
      <c r="B811" s="8" t="s">
        <v>231</v>
      </c>
      <c r="C811" s="30"/>
      <c r="D811" s="13"/>
      <c r="E811" s="13"/>
      <c r="F811" s="13"/>
    </row>
    <row r="812" spans="1:6" ht="12.75">
      <c r="A812" s="13"/>
      <c r="B812" s="8" t="s">
        <v>230</v>
      </c>
      <c r="C812" s="30"/>
      <c r="D812" s="13"/>
      <c r="E812" s="13"/>
      <c r="F812" s="13"/>
    </row>
    <row r="813" spans="1:6" ht="12.75">
      <c r="A813" s="13"/>
      <c r="B813" s="24" t="s">
        <v>292</v>
      </c>
      <c r="C813" s="30"/>
      <c r="D813" s="13"/>
      <c r="E813" s="13"/>
      <c r="F813" s="13"/>
    </row>
    <row r="814" spans="1:6" ht="12.75">
      <c r="A814" s="13"/>
      <c r="B814" s="8" t="s">
        <v>143</v>
      </c>
      <c r="C814" s="30"/>
      <c r="D814" s="13"/>
      <c r="E814" s="13"/>
      <c r="F814" s="13"/>
    </row>
    <row r="815" spans="1:6" ht="12.75">
      <c r="A815" s="13"/>
      <c r="B815" s="8" t="s">
        <v>179</v>
      </c>
      <c r="C815" s="30"/>
      <c r="D815" s="13"/>
      <c r="E815" s="13"/>
      <c r="F815" s="13"/>
    </row>
    <row r="816" spans="1:6" ht="12.75">
      <c r="A816" s="13"/>
      <c r="B816" s="8" t="s">
        <v>168</v>
      </c>
      <c r="C816" s="30"/>
      <c r="D816" s="13"/>
      <c r="E816" s="13"/>
      <c r="F816" s="13"/>
    </row>
    <row r="817" spans="1:6" ht="12.75">
      <c r="A817" s="13"/>
      <c r="B817" s="8" t="s">
        <v>68</v>
      </c>
      <c r="C817" s="30"/>
      <c r="D817" s="13"/>
      <c r="E817" s="13"/>
      <c r="F817" s="13"/>
    </row>
    <row r="818" spans="1:6" ht="12.75">
      <c r="A818" s="13"/>
      <c r="B818" s="79" t="s">
        <v>96</v>
      </c>
      <c r="C818" s="74"/>
      <c r="D818" s="20">
        <v>5.08</v>
      </c>
      <c r="E818" s="20">
        <v>6.01</v>
      </c>
      <c r="F818" s="20"/>
    </row>
    <row r="819" spans="1:6" ht="12.75">
      <c r="A819" s="13"/>
      <c r="B819" s="26" t="s">
        <v>187</v>
      </c>
      <c r="C819" s="30"/>
      <c r="D819" s="13"/>
      <c r="E819" s="13"/>
      <c r="F819" s="13"/>
    </row>
    <row r="820" spans="1:6" ht="12.75">
      <c r="A820" s="13"/>
      <c r="B820" s="26" t="s">
        <v>211</v>
      </c>
      <c r="C820" s="30"/>
      <c r="D820" s="13"/>
      <c r="E820" s="13"/>
      <c r="F820" s="13"/>
    </row>
    <row r="821" spans="1:6" ht="12.75">
      <c r="A821" s="13"/>
      <c r="B821" s="26" t="s">
        <v>70</v>
      </c>
      <c r="C821" s="30"/>
      <c r="D821" s="13"/>
      <c r="E821" s="13"/>
      <c r="F821" s="13"/>
    </row>
    <row r="822" spans="1:6" ht="12.75">
      <c r="A822" s="30"/>
      <c r="B822" s="80" t="s">
        <v>101</v>
      </c>
      <c r="C822" s="74"/>
      <c r="D822" s="20">
        <v>5.08</v>
      </c>
      <c r="E822" s="20">
        <v>6.01</v>
      </c>
      <c r="F822" s="20"/>
    </row>
    <row r="823" spans="1:6" ht="12.75">
      <c r="A823" s="13"/>
      <c r="B823" s="34" t="s">
        <v>24</v>
      </c>
      <c r="C823" s="30"/>
      <c r="D823" s="13"/>
      <c r="E823" s="13"/>
      <c r="F823" s="13"/>
    </row>
    <row r="824" spans="1:6" ht="12.75">
      <c r="A824" s="13"/>
      <c r="B824" s="34" t="s">
        <v>212</v>
      </c>
      <c r="C824" s="30"/>
      <c r="D824" s="13"/>
      <c r="E824" s="13"/>
      <c r="F824" s="13"/>
    </row>
    <row r="825" spans="1:6" ht="12.75">
      <c r="A825" s="13"/>
      <c r="B825" s="34" t="s">
        <v>335</v>
      </c>
      <c r="C825" s="30"/>
      <c r="D825" s="13"/>
      <c r="E825" s="13"/>
      <c r="F825" s="13"/>
    </row>
    <row r="826" spans="1:6" ht="12.75">
      <c r="A826" s="13"/>
      <c r="B826" s="34" t="s">
        <v>430</v>
      </c>
      <c r="C826" s="30"/>
      <c r="D826" s="13"/>
      <c r="E826" s="13"/>
      <c r="F826" s="13"/>
    </row>
    <row r="827" spans="1:6" ht="12.75">
      <c r="A827" s="13"/>
      <c r="B827" s="34" t="s">
        <v>71</v>
      </c>
      <c r="C827" s="30"/>
      <c r="D827" s="13"/>
      <c r="E827" s="13"/>
      <c r="F827" s="13"/>
    </row>
    <row r="828" spans="1:6" ht="12.75">
      <c r="A828" s="30"/>
      <c r="B828" s="80" t="s">
        <v>102</v>
      </c>
      <c r="C828" s="75"/>
      <c r="D828" s="20">
        <v>10.3</v>
      </c>
      <c r="E828" s="20">
        <v>12.03</v>
      </c>
      <c r="F828" s="20"/>
    </row>
    <row r="829" spans="1:6" ht="12.75">
      <c r="A829" s="30"/>
      <c r="B829" s="34" t="s">
        <v>208</v>
      </c>
      <c r="C829" s="8"/>
      <c r="D829" s="13"/>
      <c r="E829" s="13"/>
      <c r="F829" s="13"/>
    </row>
    <row r="830" spans="1:6" ht="12.75">
      <c r="A830" s="30"/>
      <c r="B830" s="34" t="s">
        <v>191</v>
      </c>
      <c r="C830" s="8"/>
      <c r="D830" s="13"/>
      <c r="E830" s="13"/>
      <c r="F830" s="13"/>
    </row>
    <row r="831" spans="1:6" ht="12.75">
      <c r="A831" s="30"/>
      <c r="B831" s="34" t="s">
        <v>209</v>
      </c>
      <c r="C831" s="8"/>
      <c r="D831" s="13"/>
      <c r="E831" s="13"/>
      <c r="F831" s="13"/>
    </row>
    <row r="832" spans="1:6" ht="12.75">
      <c r="A832" s="30"/>
      <c r="B832" s="34" t="s">
        <v>274</v>
      </c>
      <c r="C832" s="8"/>
      <c r="D832" s="13"/>
      <c r="E832" s="13"/>
      <c r="F832" s="13"/>
    </row>
    <row r="833" spans="1:6" ht="12.75">
      <c r="A833" s="30"/>
      <c r="B833" s="34" t="s">
        <v>270</v>
      </c>
      <c r="C833" s="8"/>
      <c r="D833" s="13"/>
      <c r="E833" s="13"/>
      <c r="F833" s="13"/>
    </row>
    <row r="834" spans="1:6" ht="13.5" thickBot="1">
      <c r="A834" s="30"/>
      <c r="B834" s="42" t="s">
        <v>72</v>
      </c>
      <c r="C834" s="9"/>
      <c r="D834" s="14"/>
      <c r="E834" s="14"/>
      <c r="F834" s="14"/>
    </row>
    <row r="835" spans="1:6" ht="16.5" thickBot="1">
      <c r="A835" s="81">
        <v>5</v>
      </c>
      <c r="B835" s="40" t="s">
        <v>339</v>
      </c>
      <c r="C835" s="61" t="s">
        <v>157</v>
      </c>
      <c r="D835" s="15"/>
      <c r="E835" s="15"/>
      <c r="F835" s="15"/>
    </row>
    <row r="836" spans="1:6" ht="12.75">
      <c r="A836" s="30"/>
      <c r="B836" s="68" t="s">
        <v>355</v>
      </c>
      <c r="C836" s="83"/>
      <c r="D836" s="23">
        <v>43.25</v>
      </c>
      <c r="E836" s="23">
        <v>55.02</v>
      </c>
      <c r="F836" s="23"/>
    </row>
    <row r="837" spans="1:6" ht="12.75">
      <c r="A837" s="30"/>
      <c r="B837" s="13" t="s">
        <v>284</v>
      </c>
      <c r="C837" s="30"/>
      <c r="D837" s="13"/>
      <c r="E837" s="13"/>
      <c r="F837" s="13"/>
    </row>
    <row r="838" spans="1:6" ht="12.75">
      <c r="A838" s="30"/>
      <c r="B838" s="13" t="s">
        <v>310</v>
      </c>
      <c r="C838" s="30"/>
      <c r="D838" s="13"/>
      <c r="E838" s="13"/>
      <c r="F838" s="13"/>
    </row>
    <row r="839" spans="1:6" ht="12.75">
      <c r="A839" s="30"/>
      <c r="B839" s="13" t="s">
        <v>200</v>
      </c>
      <c r="C839" s="30"/>
      <c r="D839" s="13"/>
      <c r="E839" s="13"/>
      <c r="F839" s="13"/>
    </row>
    <row r="840" spans="1:6" ht="12.75">
      <c r="A840" s="30"/>
      <c r="B840" s="13" t="s">
        <v>180</v>
      </c>
      <c r="C840" s="30"/>
      <c r="D840" s="13"/>
      <c r="E840" s="13"/>
      <c r="F840" s="13"/>
    </row>
    <row r="841" spans="1:6" ht="12.75">
      <c r="A841" s="30"/>
      <c r="B841" s="13" t="s">
        <v>431</v>
      </c>
      <c r="C841" s="30"/>
      <c r="D841" s="13"/>
      <c r="E841" s="13"/>
      <c r="F841" s="13"/>
    </row>
    <row r="842" spans="1:6" ht="12.75">
      <c r="A842" s="30"/>
      <c r="B842" s="13" t="s">
        <v>199</v>
      </c>
      <c r="C842" s="30"/>
      <c r="D842" s="13"/>
      <c r="E842" s="13"/>
      <c r="F842" s="13"/>
    </row>
    <row r="843" spans="1:6" ht="12.75">
      <c r="A843" s="30"/>
      <c r="B843" s="13" t="s">
        <v>193</v>
      </c>
      <c r="C843" s="30"/>
      <c r="D843" s="13"/>
      <c r="E843" s="13"/>
      <c r="F843" s="13"/>
    </row>
    <row r="844" spans="1:6" ht="12.75">
      <c r="A844" s="30"/>
      <c r="B844" s="13" t="s">
        <v>198</v>
      </c>
      <c r="C844" s="30"/>
      <c r="D844" s="13"/>
      <c r="E844" s="13"/>
      <c r="F844" s="13"/>
    </row>
    <row r="845" spans="1:6" ht="12.75">
      <c r="A845" s="30"/>
      <c r="B845" s="13" t="s">
        <v>184</v>
      </c>
      <c r="C845" s="30"/>
      <c r="D845" s="13"/>
      <c r="E845" s="13"/>
      <c r="F845" s="13"/>
    </row>
    <row r="846" spans="1:6" ht="12.75">
      <c r="A846" s="30"/>
      <c r="B846" s="13" t="s">
        <v>185</v>
      </c>
      <c r="C846" s="30"/>
      <c r="D846" s="13"/>
      <c r="E846" s="13"/>
      <c r="F846" s="13"/>
    </row>
    <row r="847" spans="1:6" ht="12.75">
      <c r="A847" s="30"/>
      <c r="B847" s="13" t="s">
        <v>23</v>
      </c>
      <c r="C847" s="30"/>
      <c r="D847" s="13"/>
      <c r="E847" s="13"/>
      <c r="F847" s="13"/>
    </row>
    <row r="848" spans="1:6" ht="12.75">
      <c r="A848" s="30"/>
      <c r="B848" s="13" t="s">
        <v>203</v>
      </c>
      <c r="C848" s="30"/>
      <c r="D848" s="13"/>
      <c r="E848" s="13"/>
      <c r="F848" s="13"/>
    </row>
    <row r="849" spans="1:6" ht="12.75">
      <c r="A849" s="30"/>
      <c r="B849" s="13" t="s">
        <v>13</v>
      </c>
      <c r="C849" s="30"/>
      <c r="D849" s="13"/>
      <c r="E849" s="13"/>
      <c r="F849" s="13"/>
    </row>
    <row r="850" spans="1:6" ht="12.75">
      <c r="A850" s="30"/>
      <c r="B850" s="31" t="s">
        <v>272</v>
      </c>
      <c r="C850" s="30"/>
      <c r="D850" s="13"/>
      <c r="E850" s="13"/>
      <c r="F850" s="13"/>
    </row>
    <row r="851" spans="1:6" ht="12.75">
      <c r="A851" s="30"/>
      <c r="B851" s="13" t="s">
        <v>197</v>
      </c>
      <c r="C851" s="30"/>
      <c r="D851" s="13"/>
      <c r="E851" s="13"/>
      <c r="F851" s="13"/>
    </row>
    <row r="852" spans="1:6" ht="12.75">
      <c r="A852" s="30"/>
      <c r="B852" s="13" t="s">
        <v>140</v>
      </c>
      <c r="C852" s="30"/>
      <c r="D852" s="13"/>
      <c r="E852" s="13"/>
      <c r="F852" s="13"/>
    </row>
    <row r="853" spans="1:6" ht="12.75">
      <c r="A853" s="30"/>
      <c r="B853" s="13" t="s">
        <v>183</v>
      </c>
      <c r="C853" s="30"/>
      <c r="D853" s="13"/>
      <c r="E853" s="13"/>
      <c r="F853" s="13"/>
    </row>
    <row r="854" spans="1:6" ht="12.75">
      <c r="A854" s="30"/>
      <c r="B854" s="13" t="s">
        <v>330</v>
      </c>
      <c r="C854" s="30"/>
      <c r="D854" s="13"/>
      <c r="E854" s="13"/>
      <c r="F854" s="13"/>
    </row>
    <row r="855" spans="1:6" ht="12.75">
      <c r="A855" s="30"/>
      <c r="B855" s="13" t="s">
        <v>195</v>
      </c>
      <c r="C855" s="30"/>
      <c r="D855" s="13"/>
      <c r="E855" s="13"/>
      <c r="F855" s="13"/>
    </row>
    <row r="856" spans="1:6" ht="12.75">
      <c r="A856" s="30"/>
      <c r="B856" s="13" t="s">
        <v>201</v>
      </c>
      <c r="C856" s="30"/>
      <c r="D856" s="13"/>
      <c r="E856" s="13"/>
      <c r="F856" s="13"/>
    </row>
    <row r="857" spans="1:6" ht="12.75">
      <c r="A857" s="30"/>
      <c r="B857" s="13" t="s">
        <v>286</v>
      </c>
      <c r="C857" s="30"/>
      <c r="D857" s="13"/>
      <c r="E857" s="13"/>
      <c r="F857" s="13"/>
    </row>
    <row r="858" spans="1:6" ht="12.75">
      <c r="A858" s="30"/>
      <c r="B858" s="31" t="s">
        <v>288</v>
      </c>
      <c r="C858" s="30"/>
      <c r="D858" s="13"/>
      <c r="E858" s="13"/>
      <c r="F858" s="13"/>
    </row>
    <row r="859" spans="1:6" ht="12.75">
      <c r="A859" s="30"/>
      <c r="B859" s="13" t="s">
        <v>327</v>
      </c>
      <c r="C859" s="30"/>
      <c r="D859" s="13"/>
      <c r="E859" s="13"/>
      <c r="F859" s="13"/>
    </row>
    <row r="860" spans="1:6" ht="12.75">
      <c r="A860" s="30"/>
      <c r="B860" s="31" t="s">
        <v>236</v>
      </c>
      <c r="C860" s="30"/>
      <c r="D860" s="13"/>
      <c r="E860" s="13"/>
      <c r="F860" s="13"/>
    </row>
    <row r="861" spans="1:6" ht="12.75">
      <c r="A861" s="30"/>
      <c r="B861" s="31" t="s">
        <v>144</v>
      </c>
      <c r="C861" s="30"/>
      <c r="D861" s="13"/>
      <c r="E861" s="13"/>
      <c r="F861" s="13"/>
    </row>
    <row r="862" spans="1:6" ht="12.75">
      <c r="A862" s="30"/>
      <c r="B862" s="13" t="s">
        <v>169</v>
      </c>
      <c r="C862" s="30"/>
      <c r="D862" s="13"/>
      <c r="E862" s="13"/>
      <c r="F862" s="13"/>
    </row>
    <row r="863" spans="1:6" ht="12.75">
      <c r="A863" s="30"/>
      <c r="B863" s="13" t="s">
        <v>336</v>
      </c>
      <c r="C863" s="30"/>
      <c r="D863" s="13"/>
      <c r="E863" s="13"/>
      <c r="F863" s="13"/>
    </row>
    <row r="864" spans="1:6" ht="12.75">
      <c r="A864" s="30"/>
      <c r="B864" s="13" t="s">
        <v>164</v>
      </c>
      <c r="C864" s="30"/>
      <c r="D864" s="13"/>
      <c r="E864" s="13"/>
      <c r="F864" s="13"/>
    </row>
    <row r="865" spans="1:6" ht="12.75">
      <c r="A865" s="30"/>
      <c r="B865" s="13" t="s">
        <v>145</v>
      </c>
      <c r="C865" s="30"/>
      <c r="D865" s="13"/>
      <c r="E865" s="13"/>
      <c r="F865" s="13"/>
    </row>
    <row r="866" spans="1:6" ht="12.75">
      <c r="A866" s="30"/>
      <c r="B866" s="13" t="s">
        <v>220</v>
      </c>
      <c r="C866" s="30"/>
      <c r="D866" s="13"/>
      <c r="E866" s="13"/>
      <c r="F866" s="13"/>
    </row>
    <row r="867" spans="1:6" ht="12.75">
      <c r="A867" s="30"/>
      <c r="B867" s="13" t="s">
        <v>165</v>
      </c>
      <c r="C867" s="30"/>
      <c r="D867" s="13"/>
      <c r="E867" s="13"/>
      <c r="F867" s="13"/>
    </row>
    <row r="868" spans="1:6" ht="12.75">
      <c r="A868" s="30"/>
      <c r="B868" s="13" t="s">
        <v>285</v>
      </c>
      <c r="C868" s="30"/>
      <c r="D868" s="13"/>
      <c r="E868" s="13"/>
      <c r="F868" s="13"/>
    </row>
    <row r="869" spans="1:6" ht="12.75">
      <c r="A869" s="30"/>
      <c r="B869" s="13" t="s">
        <v>228</v>
      </c>
      <c r="C869" s="30"/>
      <c r="D869" s="13"/>
      <c r="E869" s="13"/>
      <c r="F869" s="13"/>
    </row>
    <row r="870" spans="1:6" ht="12.75">
      <c r="A870" s="30"/>
      <c r="B870" s="13" t="s">
        <v>196</v>
      </c>
      <c r="C870" s="30"/>
      <c r="D870" s="13"/>
      <c r="E870" s="13"/>
      <c r="F870" s="13"/>
    </row>
    <row r="871" spans="1:6" ht="12.75">
      <c r="A871" s="30"/>
      <c r="B871" s="13" t="s">
        <v>326</v>
      </c>
      <c r="C871" s="30"/>
      <c r="D871" s="13"/>
      <c r="E871" s="13"/>
      <c r="F871" s="13"/>
    </row>
    <row r="872" spans="1:6" ht="12.75">
      <c r="A872" s="30"/>
      <c r="B872" s="31" t="s">
        <v>167</v>
      </c>
      <c r="C872" s="30"/>
      <c r="D872" s="13"/>
      <c r="E872" s="13"/>
      <c r="F872" s="13"/>
    </row>
    <row r="873" spans="1:6" ht="12.75">
      <c r="A873" s="30"/>
      <c r="B873" s="13" t="s">
        <v>233</v>
      </c>
      <c r="C873" s="30"/>
      <c r="D873" s="13"/>
      <c r="E873" s="13"/>
      <c r="F873" s="13"/>
    </row>
    <row r="874" spans="1:6" ht="13.5" thickBot="1">
      <c r="A874" s="30"/>
      <c r="B874" s="31" t="s">
        <v>251</v>
      </c>
      <c r="C874" s="8"/>
      <c r="D874" s="13"/>
      <c r="E874" s="13"/>
      <c r="F874" s="13"/>
    </row>
    <row r="875" spans="1:6" ht="12.75">
      <c r="A875" s="30"/>
      <c r="B875" s="68" t="s">
        <v>93</v>
      </c>
      <c r="C875" s="74"/>
      <c r="D875" s="20">
        <v>23.61</v>
      </c>
      <c r="E875" s="20">
        <v>36.2</v>
      </c>
      <c r="F875" s="20"/>
    </row>
    <row r="876" spans="1:6" ht="12.75">
      <c r="A876" s="30"/>
      <c r="B876" s="31" t="s">
        <v>329</v>
      </c>
      <c r="C876" s="30"/>
      <c r="D876" s="13"/>
      <c r="E876" s="13"/>
      <c r="F876" s="13"/>
    </row>
    <row r="877" spans="1:6" ht="12.75">
      <c r="A877" s="30"/>
      <c r="B877" s="13" t="s">
        <v>26</v>
      </c>
      <c r="C877" s="30"/>
      <c r="D877" s="13"/>
      <c r="E877" s="13"/>
      <c r="F877" s="13"/>
    </row>
    <row r="878" spans="1:6" ht="12.75">
      <c r="A878" s="30"/>
      <c r="B878" s="31" t="s">
        <v>17</v>
      </c>
      <c r="C878" s="30"/>
      <c r="D878" s="13"/>
      <c r="E878" s="13"/>
      <c r="F878" s="13"/>
    </row>
    <row r="879" spans="1:6" ht="12.75">
      <c r="A879" s="33"/>
      <c r="B879" s="89" t="s">
        <v>94</v>
      </c>
      <c r="C879" s="85"/>
      <c r="D879" s="21">
        <v>23.61</v>
      </c>
      <c r="E879" s="21">
        <v>29.77</v>
      </c>
      <c r="F879" s="21"/>
    </row>
    <row r="880" spans="1:6" ht="12.75">
      <c r="A880" s="33"/>
      <c r="B880" s="90" t="s">
        <v>78</v>
      </c>
      <c r="C880" s="83"/>
      <c r="D880" s="23"/>
      <c r="E880" s="23"/>
      <c r="F880" s="23"/>
    </row>
    <row r="881" spans="1:6" ht="12.75">
      <c r="A881" s="33"/>
      <c r="B881" s="13" t="s">
        <v>289</v>
      </c>
      <c r="C881" s="30"/>
      <c r="D881" s="13"/>
      <c r="E881" s="13"/>
      <c r="F881" s="13"/>
    </row>
    <row r="882" spans="1:6" ht="12.75">
      <c r="A882" s="30"/>
      <c r="B882" s="13" t="s">
        <v>162</v>
      </c>
      <c r="C882" s="30"/>
      <c r="D882" s="13"/>
      <c r="E882" s="13"/>
      <c r="F882" s="13"/>
    </row>
    <row r="883" spans="1:6" ht="12.75">
      <c r="A883" s="30"/>
      <c r="B883" s="13" t="s">
        <v>432</v>
      </c>
      <c r="C883" s="30"/>
      <c r="D883" s="13"/>
      <c r="E883" s="13"/>
      <c r="F883" s="13"/>
    </row>
    <row r="884" spans="1:6" ht="12.75">
      <c r="A884" s="30"/>
      <c r="B884" s="34" t="s">
        <v>214</v>
      </c>
      <c r="C884" s="30"/>
      <c r="D884" s="13"/>
      <c r="E884" s="13"/>
      <c r="F884" s="13"/>
    </row>
    <row r="885" spans="1:6" ht="12.75">
      <c r="A885" s="30"/>
      <c r="B885" s="34" t="s">
        <v>331</v>
      </c>
      <c r="C885" s="30"/>
      <c r="D885" s="13"/>
      <c r="E885" s="13"/>
      <c r="F885" s="13"/>
    </row>
    <row r="886" spans="1:6" ht="12.75">
      <c r="A886" s="30"/>
      <c r="B886" s="13" t="s">
        <v>229</v>
      </c>
      <c r="C886" s="30"/>
      <c r="D886" s="13"/>
      <c r="E886" s="13"/>
      <c r="F886" s="13"/>
    </row>
    <row r="887" spans="1:6" ht="12.75">
      <c r="A887" s="30"/>
      <c r="B887" s="13" t="s">
        <v>204</v>
      </c>
      <c r="C887" s="30"/>
      <c r="D887" s="13"/>
      <c r="E887" s="13"/>
      <c r="F887" s="13"/>
    </row>
    <row r="888" spans="1:6" ht="12.75">
      <c r="A888" s="30"/>
      <c r="B888" s="13" t="s">
        <v>206</v>
      </c>
      <c r="C888" s="30"/>
      <c r="D888" s="13"/>
      <c r="E888" s="13"/>
      <c r="F888" s="13"/>
    </row>
    <row r="889" spans="1:6" ht="12.75">
      <c r="A889" s="30"/>
      <c r="B889" s="13" t="s">
        <v>254</v>
      </c>
      <c r="C889" s="30"/>
      <c r="D889" s="13"/>
      <c r="E889" s="13"/>
      <c r="F889" s="13"/>
    </row>
    <row r="890" spans="1:6" ht="12.75">
      <c r="A890" s="30"/>
      <c r="B890" s="13" t="s">
        <v>337</v>
      </c>
      <c r="C890" s="30"/>
      <c r="D890" s="13"/>
      <c r="E890" s="13"/>
      <c r="F890" s="13"/>
    </row>
    <row r="891" spans="1:6" ht="12.75">
      <c r="A891" s="30"/>
      <c r="B891" s="13" t="s">
        <v>463</v>
      </c>
      <c r="C891" s="30"/>
      <c r="D891" s="13"/>
      <c r="E891" s="13"/>
      <c r="F891" s="13"/>
    </row>
    <row r="892" spans="1:6" ht="12.75">
      <c r="A892" s="30"/>
      <c r="B892" s="13" t="s">
        <v>171</v>
      </c>
      <c r="C892" s="30"/>
      <c r="D892" s="13"/>
      <c r="E892" s="13"/>
      <c r="F892" s="13"/>
    </row>
    <row r="893" spans="1:6" ht="12.75">
      <c r="A893" s="30"/>
      <c r="B893" s="13" t="s">
        <v>464</v>
      </c>
      <c r="C893" s="30"/>
      <c r="D893" s="13"/>
      <c r="E893" s="13"/>
      <c r="F893" s="13"/>
    </row>
    <row r="894" spans="1:6" ht="12.75">
      <c r="A894" s="36"/>
      <c r="B894" s="31" t="s">
        <v>67</v>
      </c>
      <c r="C894" s="36"/>
      <c r="D894" s="31"/>
      <c r="E894" s="31"/>
      <c r="F894" s="31"/>
    </row>
    <row r="895" spans="1:6" ht="12.75">
      <c r="A895" s="30"/>
      <c r="B895" s="31" t="s">
        <v>163</v>
      </c>
      <c r="C895" s="30"/>
      <c r="D895" s="13"/>
      <c r="E895" s="13"/>
      <c r="F895" s="13"/>
    </row>
    <row r="896" spans="1:6" ht="12.75">
      <c r="A896" s="30"/>
      <c r="B896" s="31" t="s">
        <v>266</v>
      </c>
      <c r="C896" s="30"/>
      <c r="D896" s="13"/>
      <c r="E896" s="13"/>
      <c r="F896" s="13"/>
    </row>
    <row r="897" spans="1:6" ht="12.75">
      <c r="A897" s="30"/>
      <c r="B897" s="31" t="s">
        <v>268</v>
      </c>
      <c r="C897" s="30"/>
      <c r="D897" s="13"/>
      <c r="E897" s="13"/>
      <c r="F897" s="13"/>
    </row>
    <row r="898" spans="1:6" ht="12.75">
      <c r="A898" s="30"/>
      <c r="B898" s="13" t="s">
        <v>334</v>
      </c>
      <c r="C898" s="30"/>
      <c r="D898" s="13"/>
      <c r="E898" s="13"/>
      <c r="F898" s="13"/>
    </row>
    <row r="899" spans="1:6" ht="12.75">
      <c r="A899" s="30"/>
      <c r="B899" s="13" t="s">
        <v>433</v>
      </c>
      <c r="C899" s="30"/>
      <c r="D899" s="13"/>
      <c r="E899" s="13"/>
      <c r="F899" s="13"/>
    </row>
    <row r="900" spans="1:6" ht="12.75">
      <c r="A900" s="30"/>
      <c r="B900" s="13" t="s">
        <v>462</v>
      </c>
      <c r="C900" s="30"/>
      <c r="D900" s="13"/>
      <c r="E900" s="13"/>
      <c r="F900" s="13"/>
    </row>
    <row r="901" spans="1:6" ht="12.75">
      <c r="A901" s="30"/>
      <c r="B901" s="13" t="s">
        <v>332</v>
      </c>
      <c r="C901" s="30"/>
      <c r="D901" s="13"/>
      <c r="E901" s="13"/>
      <c r="F901" s="13"/>
    </row>
    <row r="902" spans="1:6" ht="12.75">
      <c r="A902" s="30"/>
      <c r="B902" s="13" t="s">
        <v>186</v>
      </c>
      <c r="C902" s="30"/>
      <c r="D902" s="13"/>
      <c r="E902" s="13"/>
      <c r="F902" s="13"/>
    </row>
    <row r="903" spans="1:6" ht="12.75">
      <c r="A903" s="30"/>
      <c r="B903" s="31" t="s">
        <v>291</v>
      </c>
      <c r="C903" s="30"/>
      <c r="D903" s="13"/>
      <c r="E903" s="13"/>
      <c r="F903" s="13"/>
    </row>
    <row r="904" spans="1:6" ht="12.75">
      <c r="A904" s="30"/>
      <c r="B904" s="13" t="s">
        <v>465</v>
      </c>
      <c r="C904" s="30"/>
      <c r="D904" s="13"/>
      <c r="E904" s="13"/>
      <c r="F904" s="13"/>
    </row>
    <row r="905" spans="1:6" ht="12.75">
      <c r="A905" s="30"/>
      <c r="B905" s="13" t="s">
        <v>434</v>
      </c>
      <c r="C905" s="30"/>
      <c r="D905" s="13"/>
      <c r="E905" s="13"/>
      <c r="F905" s="13"/>
    </row>
    <row r="906" spans="1:6" ht="12.75">
      <c r="A906" s="30"/>
      <c r="B906" s="13" t="s">
        <v>192</v>
      </c>
      <c r="C906" s="30"/>
      <c r="D906" s="13"/>
      <c r="E906" s="13"/>
      <c r="F906" s="13"/>
    </row>
    <row r="907" spans="1:6" ht="12.75">
      <c r="A907" s="30"/>
      <c r="B907" s="13" t="s">
        <v>435</v>
      </c>
      <c r="C907" s="30"/>
      <c r="D907" s="13"/>
      <c r="E907" s="13"/>
      <c r="F907" s="13"/>
    </row>
    <row r="908" spans="1:6" ht="12.75">
      <c r="A908" s="30"/>
      <c r="B908" s="35" t="s">
        <v>235</v>
      </c>
      <c r="C908" s="30"/>
      <c r="D908" s="13"/>
      <c r="E908" s="13"/>
      <c r="F908" s="13"/>
    </row>
    <row r="909" spans="1:6" ht="12.75">
      <c r="A909" s="30"/>
      <c r="B909" s="13" t="s">
        <v>73</v>
      </c>
      <c r="C909" s="30"/>
      <c r="D909" s="13"/>
      <c r="E909" s="13"/>
      <c r="F909" s="13"/>
    </row>
    <row r="910" spans="1:6" ht="12.75">
      <c r="A910" s="30"/>
      <c r="B910" s="92" t="s">
        <v>95</v>
      </c>
      <c r="C910" s="74"/>
      <c r="D910" s="20">
        <v>15.24</v>
      </c>
      <c r="E910" s="20">
        <v>19.35</v>
      </c>
      <c r="F910" s="20"/>
    </row>
    <row r="911" spans="1:6" ht="12.75">
      <c r="A911" s="30"/>
      <c r="B911" s="93" t="s">
        <v>170</v>
      </c>
      <c r="C911" s="30"/>
      <c r="D911" s="13"/>
      <c r="E911" s="13"/>
      <c r="F911" s="13"/>
    </row>
    <row r="912" spans="1:6" ht="12.75">
      <c r="A912" s="30"/>
      <c r="B912" s="93" t="s">
        <v>210</v>
      </c>
      <c r="C912" s="30"/>
      <c r="D912" s="13"/>
      <c r="E912" s="13"/>
      <c r="F912" s="13"/>
    </row>
    <row r="913" spans="1:6" ht="12.75">
      <c r="A913" s="30"/>
      <c r="B913" s="13" t="s">
        <v>231</v>
      </c>
      <c r="C913" s="30"/>
      <c r="D913" s="13"/>
      <c r="E913" s="13"/>
      <c r="F913" s="13"/>
    </row>
    <row r="914" spans="1:6" ht="12.75">
      <c r="A914" s="30"/>
      <c r="B914" s="13" t="s">
        <v>230</v>
      </c>
      <c r="C914" s="30"/>
      <c r="D914" s="13"/>
      <c r="E914" s="13"/>
      <c r="F914" s="13"/>
    </row>
    <row r="915" spans="1:6" ht="12.75">
      <c r="A915" s="30"/>
      <c r="B915" s="31" t="s">
        <v>292</v>
      </c>
      <c r="C915" s="30"/>
      <c r="D915" s="13"/>
      <c r="E915" s="13"/>
      <c r="F915" s="13"/>
    </row>
    <row r="916" spans="1:6" ht="12.75">
      <c r="A916" s="30"/>
      <c r="B916" s="13" t="s">
        <v>207</v>
      </c>
      <c r="C916" s="30"/>
      <c r="D916" s="13"/>
      <c r="E916" s="13"/>
      <c r="F916" s="13"/>
    </row>
    <row r="917" spans="1:6" ht="12.75">
      <c r="A917" s="30"/>
      <c r="B917" s="13" t="s">
        <v>179</v>
      </c>
      <c r="C917" s="30"/>
      <c r="D917" s="13"/>
      <c r="E917" s="13"/>
      <c r="F917" s="13"/>
    </row>
    <row r="918" spans="1:6" ht="12.75">
      <c r="A918" s="30"/>
      <c r="B918" s="13" t="s">
        <v>66</v>
      </c>
      <c r="C918" s="30"/>
      <c r="D918" s="13"/>
      <c r="E918" s="13"/>
      <c r="F918" s="13"/>
    </row>
    <row r="919" spans="1:6" ht="12.75">
      <c r="A919" s="30"/>
      <c r="B919" s="13" t="s">
        <v>383</v>
      </c>
      <c r="C919" s="30"/>
      <c r="D919" s="13"/>
      <c r="E919" s="13"/>
      <c r="F919" s="13"/>
    </row>
    <row r="920" spans="1:6" ht="12.75">
      <c r="A920" s="30"/>
      <c r="B920" s="13" t="s">
        <v>168</v>
      </c>
      <c r="C920" s="30"/>
      <c r="D920" s="13"/>
      <c r="E920" s="13"/>
      <c r="F920" s="13"/>
    </row>
    <row r="921" spans="1:6" ht="12.75">
      <c r="A921" s="30"/>
      <c r="B921" s="13" t="s">
        <v>74</v>
      </c>
      <c r="C921" s="30"/>
      <c r="D921" s="13"/>
      <c r="E921" s="13"/>
      <c r="F921" s="13"/>
    </row>
    <row r="922" spans="1:6" ht="12.75">
      <c r="A922" s="30"/>
      <c r="B922" s="92" t="s">
        <v>96</v>
      </c>
      <c r="C922" s="74"/>
      <c r="D922" s="20">
        <v>7.95</v>
      </c>
      <c r="E922" s="20">
        <v>9.77</v>
      </c>
      <c r="F922" s="20"/>
    </row>
    <row r="923" spans="1:6" ht="12.75">
      <c r="A923" s="30"/>
      <c r="B923" s="91" t="s">
        <v>187</v>
      </c>
      <c r="C923" s="30"/>
      <c r="D923" s="13"/>
      <c r="E923" s="13"/>
      <c r="F923" s="13"/>
    </row>
    <row r="924" spans="1:6" ht="12.75">
      <c r="A924" s="30"/>
      <c r="B924" s="91" t="s">
        <v>211</v>
      </c>
      <c r="C924" s="30"/>
      <c r="D924" s="13"/>
      <c r="E924" s="13"/>
      <c r="F924" s="13"/>
    </row>
    <row r="925" spans="1:6" ht="12.75">
      <c r="A925" s="30"/>
      <c r="B925" s="35" t="s">
        <v>66</v>
      </c>
      <c r="C925" s="30"/>
      <c r="D925" s="13"/>
      <c r="E925" s="13"/>
      <c r="F925" s="13"/>
    </row>
    <row r="926" spans="1:6" ht="12.75">
      <c r="A926" s="30"/>
      <c r="B926" s="35" t="s">
        <v>305</v>
      </c>
      <c r="C926" s="30"/>
      <c r="D926" s="13"/>
      <c r="E926" s="13"/>
      <c r="F926" s="13"/>
    </row>
    <row r="927" spans="1:6" ht="12.75">
      <c r="A927" s="30"/>
      <c r="B927" s="91" t="s">
        <v>75</v>
      </c>
      <c r="C927" s="30"/>
      <c r="D927" s="13"/>
      <c r="E927" s="13"/>
      <c r="F927" s="13"/>
    </row>
    <row r="928" spans="1:6" ht="12.75">
      <c r="A928" s="30"/>
      <c r="B928" s="70" t="s">
        <v>97</v>
      </c>
      <c r="C928" s="74"/>
      <c r="D928" s="20">
        <v>7.95</v>
      </c>
      <c r="E928" s="20">
        <v>9.77</v>
      </c>
      <c r="F928" s="20"/>
    </row>
    <row r="929" spans="1:6" ht="12.75">
      <c r="A929" s="30"/>
      <c r="B929" s="34" t="s">
        <v>298</v>
      </c>
      <c r="C929" s="30"/>
      <c r="D929" s="13"/>
      <c r="E929" s="13"/>
      <c r="F929" s="13"/>
    </row>
    <row r="930" spans="1:6" ht="12.75">
      <c r="A930" s="30"/>
      <c r="B930" s="34" t="s">
        <v>172</v>
      </c>
      <c r="C930" s="30"/>
      <c r="D930" s="13"/>
      <c r="E930" s="13"/>
      <c r="F930" s="13"/>
    </row>
    <row r="931" spans="1:6" ht="12.75">
      <c r="A931" s="30"/>
      <c r="B931" s="34" t="s">
        <v>257</v>
      </c>
      <c r="C931" s="30"/>
      <c r="D931" s="13"/>
      <c r="E931" s="13"/>
      <c r="F931" s="13"/>
    </row>
    <row r="932" spans="1:6" ht="13.5" thickBot="1">
      <c r="A932" s="30"/>
      <c r="B932" s="42" t="s">
        <v>76</v>
      </c>
      <c r="C932" s="44"/>
      <c r="D932" s="14"/>
      <c r="E932" s="14"/>
      <c r="F932" s="14"/>
    </row>
    <row r="933" spans="1:6" ht="16.5" thickBot="1">
      <c r="A933" s="29">
        <v>6</v>
      </c>
      <c r="B933" s="82" t="s">
        <v>245</v>
      </c>
      <c r="C933" s="61" t="s">
        <v>157</v>
      </c>
      <c r="D933" s="15"/>
      <c r="E933" s="15"/>
      <c r="F933" s="15"/>
    </row>
    <row r="934" spans="1:6" ht="12.75">
      <c r="A934" s="30"/>
      <c r="B934" s="120" t="s">
        <v>356</v>
      </c>
      <c r="C934" s="132"/>
      <c r="D934" s="28">
        <v>3.46</v>
      </c>
      <c r="E934" s="28">
        <v>3.95</v>
      </c>
      <c r="F934" s="28"/>
    </row>
    <row r="935" spans="1:6" ht="12.75">
      <c r="A935" s="30"/>
      <c r="B935" s="34" t="s">
        <v>234</v>
      </c>
      <c r="C935" s="30"/>
      <c r="D935" s="13"/>
      <c r="E935" s="13"/>
      <c r="F935" s="13"/>
    </row>
    <row r="936" spans="1:6" ht="12.75">
      <c r="A936" s="30"/>
      <c r="B936" s="34" t="s">
        <v>338</v>
      </c>
      <c r="C936" s="30"/>
      <c r="D936" s="13"/>
      <c r="E936" s="13"/>
      <c r="F936" s="13"/>
    </row>
    <row r="937" spans="1:6" ht="12.75">
      <c r="A937" s="30"/>
      <c r="B937" s="34" t="s">
        <v>249</v>
      </c>
      <c r="C937" s="30"/>
      <c r="D937" s="13"/>
      <c r="E937" s="13"/>
      <c r="F937" s="13"/>
    </row>
    <row r="938" spans="1:6" ht="12.75">
      <c r="A938" s="30"/>
      <c r="B938" s="34" t="s">
        <v>235</v>
      </c>
      <c r="C938" s="30"/>
      <c r="D938" s="13"/>
      <c r="E938" s="13"/>
      <c r="F938" s="13"/>
    </row>
    <row r="939" spans="1:6" ht="12.75">
      <c r="A939" s="30"/>
      <c r="B939" s="34" t="s">
        <v>299</v>
      </c>
      <c r="C939" s="30"/>
      <c r="D939" s="13"/>
      <c r="E939" s="13"/>
      <c r="F939" s="13"/>
    </row>
    <row r="940" spans="1:6" ht="12.75">
      <c r="A940" s="30"/>
      <c r="B940" s="70" t="s">
        <v>300</v>
      </c>
      <c r="C940" s="74"/>
      <c r="D940" s="20">
        <v>2.27</v>
      </c>
      <c r="E940" s="20">
        <v>2.52</v>
      </c>
      <c r="F940" s="20"/>
    </row>
    <row r="941" spans="1:6" ht="12.75">
      <c r="A941" s="30"/>
      <c r="B941" s="34" t="s">
        <v>301</v>
      </c>
      <c r="C941" s="30"/>
      <c r="D941" s="13"/>
      <c r="E941" s="13"/>
      <c r="F941" s="13"/>
    </row>
    <row r="942" spans="1:6" ht="12.75">
      <c r="A942" s="30"/>
      <c r="B942" s="34" t="s">
        <v>306</v>
      </c>
      <c r="C942" s="30"/>
      <c r="D942" s="13"/>
      <c r="E942" s="13"/>
      <c r="F942" s="13"/>
    </row>
    <row r="943" spans="1:6" ht="13.5" thickBot="1">
      <c r="A943" s="30"/>
      <c r="B943" s="34" t="s">
        <v>237</v>
      </c>
      <c r="C943" s="30"/>
      <c r="D943" s="13"/>
      <c r="E943" s="13"/>
      <c r="F943" s="13"/>
    </row>
    <row r="944" spans="1:6" ht="15.75">
      <c r="A944" s="66">
        <v>7</v>
      </c>
      <c r="B944" s="137" t="s">
        <v>160</v>
      </c>
      <c r="C944" s="19" t="s">
        <v>157</v>
      </c>
      <c r="D944" s="55">
        <v>23.72</v>
      </c>
      <c r="E944" s="55">
        <v>23.72</v>
      </c>
      <c r="F944" s="55"/>
    </row>
    <row r="945" spans="1:6" ht="16.5" thickBot="1">
      <c r="A945" s="45"/>
      <c r="B945" s="138"/>
      <c r="C945" s="14" t="s">
        <v>255</v>
      </c>
      <c r="D945" s="49"/>
      <c r="E945" s="49"/>
      <c r="F945" s="49"/>
    </row>
    <row r="946" spans="1:6" ht="12.75">
      <c r="A946" s="18"/>
      <c r="B946" s="136" t="s">
        <v>257</v>
      </c>
      <c r="C946" s="19"/>
      <c r="D946" s="19"/>
      <c r="E946" s="19"/>
      <c r="F946" s="19"/>
    </row>
    <row r="947" spans="1:6" ht="12.75">
      <c r="A947" s="16"/>
      <c r="B947" s="136" t="s">
        <v>293</v>
      </c>
      <c r="C947" s="13"/>
      <c r="D947" s="13"/>
      <c r="E947" s="13"/>
      <c r="F947" s="13"/>
    </row>
    <row r="948" spans="1:6" ht="12.75">
      <c r="A948" s="16"/>
      <c r="B948" s="136" t="s">
        <v>307</v>
      </c>
      <c r="C948" s="13"/>
      <c r="D948" s="13"/>
      <c r="E948" s="13"/>
      <c r="F948" s="13"/>
    </row>
    <row r="949" spans="1:6" ht="12.75">
      <c r="A949" s="16"/>
      <c r="B949" s="136" t="s">
        <v>302</v>
      </c>
      <c r="C949" s="13"/>
      <c r="D949" s="13"/>
      <c r="E949" s="13"/>
      <c r="F949" s="13"/>
    </row>
    <row r="950" spans="1:6" ht="12.75">
      <c r="A950" s="16"/>
      <c r="B950" s="136" t="s">
        <v>244</v>
      </c>
      <c r="C950" s="13"/>
      <c r="D950" s="13"/>
      <c r="E950" s="13"/>
      <c r="F950" s="13"/>
    </row>
    <row r="951" spans="1:6" ht="12.75">
      <c r="A951" s="16"/>
      <c r="B951" s="136" t="s">
        <v>303</v>
      </c>
      <c r="C951" s="13"/>
      <c r="D951" s="13"/>
      <c r="E951" s="13"/>
      <c r="F951" s="13"/>
    </row>
    <row r="952" spans="1:6" ht="12.75">
      <c r="A952" s="16"/>
      <c r="B952" s="136" t="s">
        <v>304</v>
      </c>
      <c r="C952" s="13"/>
      <c r="D952" s="13"/>
      <c r="E952" s="13"/>
      <c r="F952" s="13"/>
    </row>
    <row r="953" spans="1:6" ht="13.5" thickBot="1">
      <c r="A953" s="17"/>
      <c r="B953" s="136" t="s">
        <v>256</v>
      </c>
      <c r="C953" s="14"/>
      <c r="D953" s="14"/>
      <c r="E953" s="14"/>
      <c r="F953" s="14"/>
    </row>
    <row r="954" spans="1:6" ht="16.5" thickBot="1">
      <c r="A954" s="40">
        <v>8</v>
      </c>
      <c r="B954" s="82" t="s">
        <v>158</v>
      </c>
      <c r="C954" s="61" t="s">
        <v>157</v>
      </c>
      <c r="D954" s="15"/>
      <c r="E954" s="15"/>
      <c r="F954" s="15"/>
    </row>
    <row r="955" spans="1:6" ht="12.75">
      <c r="A955" s="33"/>
      <c r="B955" s="139" t="s">
        <v>345</v>
      </c>
      <c r="C955" s="84"/>
      <c r="D955" s="28">
        <v>85.5</v>
      </c>
      <c r="E955" s="28">
        <v>96.54</v>
      </c>
      <c r="F955" s="28"/>
    </row>
    <row r="956" spans="1:6" ht="12.75">
      <c r="A956" s="33"/>
      <c r="B956" s="35" t="s">
        <v>234</v>
      </c>
      <c r="C956" s="30"/>
      <c r="D956" s="13"/>
      <c r="E956" s="13"/>
      <c r="F956" s="13"/>
    </row>
    <row r="957" spans="1:6" ht="13.5" thickBot="1">
      <c r="A957" s="33"/>
      <c r="B957" s="35" t="s">
        <v>77</v>
      </c>
      <c r="C957" s="30"/>
      <c r="D957" s="13"/>
      <c r="E957" s="13"/>
      <c r="F957" s="13"/>
    </row>
    <row r="958" spans="1:6" ht="16.5" thickBot="1">
      <c r="A958" s="29">
        <v>9</v>
      </c>
      <c r="B958" s="118" t="s">
        <v>357</v>
      </c>
      <c r="C958" s="15"/>
      <c r="D958" s="119"/>
      <c r="E958" s="119"/>
      <c r="F958" s="119"/>
    </row>
    <row r="959" spans="1:6" ht="15.75">
      <c r="A959" s="66"/>
      <c r="B959" s="120" t="s">
        <v>370</v>
      </c>
      <c r="C959" s="28" t="s">
        <v>157</v>
      </c>
      <c r="D959" s="121">
        <v>22.4</v>
      </c>
      <c r="E959" s="121">
        <v>27.19</v>
      </c>
      <c r="F959" s="121"/>
    </row>
    <row r="960" spans="1:6" ht="12.75">
      <c r="A960" s="16"/>
      <c r="B960" s="30" t="s">
        <v>378</v>
      </c>
      <c r="C960" s="13"/>
      <c r="D960" s="32"/>
      <c r="E960" s="32"/>
      <c r="F960" s="32"/>
    </row>
    <row r="961" spans="1:6" ht="12.75">
      <c r="A961" s="16"/>
      <c r="B961" s="30" t="s">
        <v>310</v>
      </c>
      <c r="C961" s="13"/>
      <c r="D961" s="32"/>
      <c r="E961" s="32"/>
      <c r="F961" s="32"/>
    </row>
    <row r="962" spans="1:6" ht="12.75">
      <c r="A962" s="16"/>
      <c r="B962" s="30" t="s">
        <v>436</v>
      </c>
      <c r="C962" s="13"/>
      <c r="D962" s="32"/>
      <c r="E962" s="32"/>
      <c r="F962" s="32"/>
    </row>
    <row r="963" spans="1:6" ht="12.75">
      <c r="A963" s="16"/>
      <c r="B963" s="30" t="s">
        <v>180</v>
      </c>
      <c r="C963" s="13"/>
      <c r="D963" s="32"/>
      <c r="E963" s="32"/>
      <c r="F963" s="32"/>
    </row>
    <row r="964" spans="1:6" ht="12.75">
      <c r="A964" s="16"/>
      <c r="B964" s="30" t="s">
        <v>446</v>
      </c>
      <c r="C964" s="13"/>
      <c r="D964" s="32"/>
      <c r="E964" s="32"/>
      <c r="F964" s="32"/>
    </row>
    <row r="965" spans="1:6" ht="12.75">
      <c r="A965" s="16"/>
      <c r="B965" s="30" t="s">
        <v>437</v>
      </c>
      <c r="C965" s="13"/>
      <c r="D965" s="32"/>
      <c r="E965" s="32"/>
      <c r="F965" s="32"/>
    </row>
    <row r="966" spans="1:6" ht="12.75">
      <c r="A966" s="16"/>
      <c r="B966" s="30" t="s">
        <v>184</v>
      </c>
      <c r="C966" s="13"/>
      <c r="D966" s="32"/>
      <c r="E966" s="32"/>
      <c r="F966" s="32"/>
    </row>
    <row r="967" spans="1:6" ht="12.75">
      <c r="A967" s="16"/>
      <c r="B967" s="30" t="s">
        <v>182</v>
      </c>
      <c r="C967" s="13"/>
      <c r="D967" s="32"/>
      <c r="E967" s="32"/>
      <c r="F967" s="32"/>
    </row>
    <row r="968" spans="1:6" ht="38.25">
      <c r="A968" s="16"/>
      <c r="B968" s="141" t="s">
        <v>141</v>
      </c>
      <c r="C968" s="13"/>
      <c r="D968" s="32"/>
      <c r="E968" s="32"/>
      <c r="F968" s="32"/>
    </row>
    <row r="969" spans="1:6" ht="12.75">
      <c r="A969" s="16"/>
      <c r="B969" s="30" t="s">
        <v>375</v>
      </c>
      <c r="C969" s="13"/>
      <c r="D969" s="32"/>
      <c r="E969" s="32"/>
      <c r="F969" s="32"/>
    </row>
    <row r="970" spans="1:6" ht="12.75">
      <c r="A970" s="16"/>
      <c r="B970" s="30" t="s">
        <v>142</v>
      </c>
      <c r="C970" s="13"/>
      <c r="D970" s="32"/>
      <c r="E970" s="32"/>
      <c r="F970" s="32"/>
    </row>
    <row r="971" spans="1:6" ht="12.75">
      <c r="A971" s="16"/>
      <c r="B971" s="30" t="s">
        <v>376</v>
      </c>
      <c r="C971" s="13"/>
      <c r="D971" s="32"/>
      <c r="E971" s="32"/>
      <c r="F971" s="32"/>
    </row>
    <row r="972" spans="1:6" ht="12.75">
      <c r="A972" s="16"/>
      <c r="B972" s="30" t="s">
        <v>438</v>
      </c>
      <c r="C972" s="13"/>
      <c r="D972" s="32"/>
      <c r="E972" s="32"/>
      <c r="F972" s="32"/>
    </row>
    <row r="973" spans="1:6" ht="12.75">
      <c r="A973" s="16"/>
      <c r="B973" s="30" t="s">
        <v>183</v>
      </c>
      <c r="C973" s="13"/>
      <c r="D973" s="32"/>
      <c r="E973" s="32"/>
      <c r="F973" s="32"/>
    </row>
    <row r="974" spans="1:6" ht="12.75">
      <c r="A974" s="16"/>
      <c r="B974" s="30" t="s">
        <v>439</v>
      </c>
      <c r="C974" s="13"/>
      <c r="D974" s="32"/>
      <c r="E974" s="32"/>
      <c r="F974" s="32"/>
    </row>
    <row r="975" spans="1:6" ht="12.75">
      <c r="A975" s="16"/>
      <c r="B975" s="30" t="s">
        <v>377</v>
      </c>
      <c r="C975" s="13"/>
      <c r="D975" s="32"/>
      <c r="E975" s="32"/>
      <c r="F975" s="32"/>
    </row>
    <row r="976" spans="1:6" ht="12.75">
      <c r="A976" s="16"/>
      <c r="B976" s="30" t="s">
        <v>443</v>
      </c>
      <c r="C976" s="13"/>
      <c r="D976" s="32"/>
      <c r="E976" s="32"/>
      <c r="F976" s="32"/>
    </row>
    <row r="977" spans="1:6" ht="12.75">
      <c r="A977" s="16"/>
      <c r="B977" s="36" t="s">
        <v>381</v>
      </c>
      <c r="C977" s="13"/>
      <c r="D977" s="32"/>
      <c r="E977" s="32"/>
      <c r="F977" s="32"/>
    </row>
    <row r="978" spans="1:6" ht="12.75">
      <c r="A978" s="16"/>
      <c r="B978" s="30" t="s">
        <v>440</v>
      </c>
      <c r="C978" s="13"/>
      <c r="D978" s="32"/>
      <c r="E978" s="32"/>
      <c r="F978" s="32"/>
    </row>
    <row r="979" spans="1:6" ht="12.75">
      <c r="A979" s="16"/>
      <c r="B979" s="30" t="s">
        <v>441</v>
      </c>
      <c r="C979" s="13"/>
      <c r="D979" s="32"/>
      <c r="E979" s="32"/>
      <c r="F979" s="32"/>
    </row>
    <row r="980" spans="1:6" ht="12.75">
      <c r="A980" s="16"/>
      <c r="B980" s="30" t="s">
        <v>380</v>
      </c>
      <c r="C980" s="13"/>
      <c r="D980" s="32"/>
      <c r="E980" s="32"/>
      <c r="F980" s="32"/>
    </row>
    <row r="981" spans="1:6" ht="12.75">
      <c r="A981" s="16"/>
      <c r="B981" s="30" t="s">
        <v>404</v>
      </c>
      <c r="C981" s="13"/>
      <c r="D981" s="32"/>
      <c r="E981" s="32"/>
      <c r="F981" s="32"/>
    </row>
    <row r="982" spans="1:6" ht="12.75">
      <c r="A982" s="16"/>
      <c r="B982" s="30" t="s">
        <v>317</v>
      </c>
      <c r="C982" s="13"/>
      <c r="D982" s="32"/>
      <c r="E982" s="32"/>
      <c r="F982" s="32"/>
    </row>
    <row r="983" spans="1:6" ht="12.75">
      <c r="A983" s="16"/>
      <c r="B983" s="30" t="s">
        <v>442</v>
      </c>
      <c r="C983" s="13"/>
      <c r="D983" s="32"/>
      <c r="E983" s="32"/>
      <c r="F983" s="32"/>
    </row>
    <row r="984" spans="1:6" ht="12.75">
      <c r="A984" s="16"/>
      <c r="B984" s="36" t="s">
        <v>186</v>
      </c>
      <c r="C984" s="13"/>
      <c r="D984" s="32"/>
      <c r="E984" s="32"/>
      <c r="F984" s="32"/>
    </row>
    <row r="985" spans="1:6" ht="12.75">
      <c r="A985" s="16"/>
      <c r="B985" s="30" t="s">
        <v>444</v>
      </c>
      <c r="C985" s="13"/>
      <c r="D985" s="32"/>
      <c r="E985" s="32"/>
      <c r="F985" s="32"/>
    </row>
    <row r="986" spans="1:6" ht="12.75">
      <c r="A986" s="16"/>
      <c r="B986" s="30" t="s">
        <v>379</v>
      </c>
      <c r="C986" s="13"/>
      <c r="D986" s="32"/>
      <c r="E986" s="32"/>
      <c r="F986" s="32"/>
    </row>
    <row r="987" spans="1:6" ht="12.75">
      <c r="A987" s="16"/>
      <c r="B987" s="72" t="s">
        <v>371</v>
      </c>
      <c r="C987" s="117" t="s">
        <v>157</v>
      </c>
      <c r="D987" s="59">
        <v>30.81</v>
      </c>
      <c r="E987" s="59">
        <v>37.39</v>
      </c>
      <c r="F987" s="59"/>
    </row>
    <row r="988" spans="1:6" ht="12.75">
      <c r="A988" s="16"/>
      <c r="B988" s="36" t="s">
        <v>372</v>
      </c>
      <c r="C988" s="13"/>
      <c r="D988" s="32"/>
      <c r="E988" s="32"/>
      <c r="F988" s="32"/>
    </row>
    <row r="989" spans="1:6" ht="12.75">
      <c r="A989" s="16"/>
      <c r="B989" s="36" t="s">
        <v>445</v>
      </c>
      <c r="C989" s="13"/>
      <c r="D989" s="32"/>
      <c r="E989" s="32"/>
      <c r="F989" s="32"/>
    </row>
    <row r="990" spans="1:6" ht="12.75">
      <c r="A990" s="16"/>
      <c r="B990" s="36" t="s">
        <v>162</v>
      </c>
      <c r="C990" s="13"/>
      <c r="D990" s="32"/>
      <c r="E990" s="32"/>
      <c r="F990" s="32"/>
    </row>
    <row r="991" spans="1:6" ht="12.75">
      <c r="A991" s="16"/>
      <c r="B991" s="36" t="s">
        <v>204</v>
      </c>
      <c r="C991" s="13"/>
      <c r="D991" s="32"/>
      <c r="E991" s="32"/>
      <c r="F991" s="32"/>
    </row>
    <row r="992" spans="1:6" ht="12.75">
      <c r="A992" s="16"/>
      <c r="B992" s="36" t="s">
        <v>448</v>
      </c>
      <c r="C992" s="13"/>
      <c r="D992" s="32"/>
      <c r="E992" s="32"/>
      <c r="F992" s="32"/>
    </row>
    <row r="993" spans="1:6" ht="12.75">
      <c r="A993" s="16"/>
      <c r="B993" s="36" t="s">
        <v>447</v>
      </c>
      <c r="C993" s="13"/>
      <c r="D993" s="32"/>
      <c r="E993" s="32"/>
      <c r="F993" s="32"/>
    </row>
    <row r="994" spans="1:6" ht="12.75">
      <c r="A994" s="16"/>
      <c r="B994" s="36" t="s">
        <v>234</v>
      </c>
      <c r="C994" s="13"/>
      <c r="D994" s="32"/>
      <c r="E994" s="32"/>
      <c r="F994" s="32"/>
    </row>
    <row r="995" spans="1:6" ht="12.75">
      <c r="A995" s="16"/>
      <c r="B995" s="36" t="s">
        <v>373</v>
      </c>
      <c r="C995" s="13"/>
      <c r="D995" s="32"/>
      <c r="E995" s="32"/>
      <c r="F995" s="32"/>
    </row>
    <row r="996" spans="1:6" ht="12.75">
      <c r="A996" s="16"/>
      <c r="B996" s="36" t="s">
        <v>235</v>
      </c>
      <c r="C996" s="13"/>
      <c r="D996" s="32"/>
      <c r="E996" s="32"/>
      <c r="F996" s="32"/>
    </row>
    <row r="997" spans="1:6" ht="12.75">
      <c r="A997" s="16"/>
      <c r="B997" s="36" t="s">
        <v>374</v>
      </c>
      <c r="C997" s="13"/>
      <c r="D997" s="32"/>
      <c r="E997" s="32"/>
      <c r="F997" s="32"/>
    </row>
    <row r="998" spans="1:6" ht="12.75">
      <c r="A998" s="16"/>
      <c r="B998" s="36" t="s">
        <v>449</v>
      </c>
      <c r="C998" s="13"/>
      <c r="D998" s="32"/>
      <c r="E998" s="32"/>
      <c r="F998" s="32"/>
    </row>
    <row r="999" spans="1:6" ht="12.75">
      <c r="A999" s="16"/>
      <c r="B999" s="36" t="s">
        <v>168</v>
      </c>
      <c r="C999" s="13"/>
      <c r="D999" s="32"/>
      <c r="E999" s="32"/>
      <c r="F999" s="32"/>
    </row>
    <row r="1000" spans="1:6" ht="12.75">
      <c r="A1000" s="16"/>
      <c r="B1000" s="72" t="s">
        <v>382</v>
      </c>
      <c r="C1000" s="117" t="s">
        <v>297</v>
      </c>
      <c r="D1000" s="59">
        <v>1.87</v>
      </c>
      <c r="E1000" s="59">
        <v>2.27</v>
      </c>
      <c r="F1000" s="59"/>
    </row>
    <row r="1001" spans="1:6" ht="12.75">
      <c r="A1001" s="16"/>
      <c r="B1001" s="36" t="s">
        <v>383</v>
      </c>
      <c r="C1001" s="13"/>
      <c r="D1001" s="32"/>
      <c r="E1001" s="32"/>
      <c r="F1001" s="32"/>
    </row>
    <row r="1002" spans="1:6" ht="12.75">
      <c r="A1002" s="16"/>
      <c r="B1002" s="36" t="s">
        <v>384</v>
      </c>
      <c r="C1002" s="13"/>
      <c r="D1002" s="32"/>
      <c r="E1002" s="32"/>
      <c r="F1002" s="32"/>
    </row>
    <row r="1003" spans="1:6" ht="12.75">
      <c r="A1003" s="16"/>
      <c r="B1003" s="36" t="s">
        <v>385</v>
      </c>
      <c r="C1003" s="13"/>
      <c r="D1003" s="32"/>
      <c r="E1003" s="32"/>
      <c r="F1003" s="32"/>
    </row>
    <row r="1004" spans="1:6" ht="12.75">
      <c r="A1004" s="16"/>
      <c r="B1004" s="36" t="s">
        <v>386</v>
      </c>
      <c r="C1004" s="13"/>
      <c r="D1004" s="32"/>
      <c r="E1004" s="32"/>
      <c r="F1004" s="32"/>
    </row>
    <row r="1005" spans="1:6" ht="12.75">
      <c r="A1005" s="16"/>
      <c r="B1005" s="36" t="s">
        <v>387</v>
      </c>
      <c r="C1005" s="13"/>
      <c r="D1005" s="32"/>
      <c r="E1005" s="32"/>
      <c r="F1005" s="32"/>
    </row>
    <row r="1006" spans="1:6" ht="12.75">
      <c r="A1006" s="16"/>
      <c r="B1006" s="36" t="s">
        <v>390</v>
      </c>
      <c r="C1006" s="13"/>
      <c r="D1006" s="32"/>
      <c r="E1006" s="32"/>
      <c r="F1006" s="32"/>
    </row>
    <row r="1007" spans="1:6" ht="12.75">
      <c r="A1007" s="16"/>
      <c r="B1007" s="36" t="s">
        <v>388</v>
      </c>
      <c r="C1007" s="13"/>
      <c r="D1007" s="32"/>
      <c r="E1007" s="32"/>
      <c r="F1007" s="32"/>
    </row>
    <row r="1008" spans="1:6" ht="12.75">
      <c r="A1008" s="16"/>
      <c r="B1008" s="36" t="s">
        <v>389</v>
      </c>
      <c r="C1008" s="13"/>
      <c r="D1008" s="32"/>
      <c r="E1008" s="32"/>
      <c r="F1008" s="32"/>
    </row>
    <row r="1009" spans="1:6" ht="12.75">
      <c r="A1009" s="16"/>
      <c r="B1009" s="36" t="s">
        <v>391</v>
      </c>
      <c r="C1009" s="13"/>
      <c r="D1009" s="32"/>
      <c r="E1009" s="32"/>
      <c r="F1009" s="32"/>
    </row>
    <row r="1010" spans="1:6" ht="12.75">
      <c r="A1010" s="16"/>
      <c r="B1010" s="36" t="s">
        <v>392</v>
      </c>
      <c r="C1010" s="13"/>
      <c r="D1010" s="32"/>
      <c r="E1010" s="32"/>
      <c r="F1010" s="32"/>
    </row>
    <row r="1011" spans="1:6" ht="12.75">
      <c r="A1011" s="16"/>
      <c r="B1011" s="36" t="s">
        <v>393</v>
      </c>
      <c r="C1011" s="13"/>
      <c r="D1011" s="32"/>
      <c r="E1011" s="32"/>
      <c r="F1011" s="32"/>
    </row>
    <row r="1012" spans="1:6" ht="12.75">
      <c r="A1012" s="16"/>
      <c r="B1012" s="36" t="s">
        <v>394</v>
      </c>
      <c r="C1012" s="13"/>
      <c r="D1012" s="32"/>
      <c r="E1012" s="32"/>
      <c r="F1012" s="32"/>
    </row>
    <row r="1013" spans="1:6" ht="12.75">
      <c r="A1013" s="16"/>
      <c r="B1013" s="36" t="s">
        <v>395</v>
      </c>
      <c r="C1013" s="13"/>
      <c r="D1013" s="32"/>
      <c r="E1013" s="32"/>
      <c r="F1013" s="32"/>
    </row>
    <row r="1014" spans="1:6" ht="12.75">
      <c r="A1014" s="16"/>
      <c r="B1014" s="36" t="s">
        <v>396</v>
      </c>
      <c r="C1014" s="13"/>
      <c r="D1014" s="32"/>
      <c r="E1014" s="32"/>
      <c r="F1014" s="32"/>
    </row>
    <row r="1015" spans="1:6" ht="12.75">
      <c r="A1015" s="16"/>
      <c r="B1015" s="36" t="s">
        <v>400</v>
      </c>
      <c r="C1015" s="13"/>
      <c r="D1015" s="32"/>
      <c r="E1015" s="32"/>
      <c r="F1015" s="32"/>
    </row>
    <row r="1016" spans="1:6" ht="12.75">
      <c r="A1016" s="16"/>
      <c r="B1016" s="36" t="s">
        <v>397</v>
      </c>
      <c r="C1016" s="13"/>
      <c r="D1016" s="32"/>
      <c r="E1016" s="32"/>
      <c r="F1016" s="32"/>
    </row>
    <row r="1017" spans="1:6" ht="12.75">
      <c r="A1017" s="16"/>
      <c r="B1017" s="36" t="s">
        <v>398</v>
      </c>
      <c r="C1017" s="13"/>
      <c r="D1017" s="32"/>
      <c r="E1017" s="32"/>
      <c r="F1017" s="32"/>
    </row>
    <row r="1018" spans="1:6" ht="12.75">
      <c r="A1018" s="16"/>
      <c r="B1018" s="30" t="s">
        <v>399</v>
      </c>
      <c r="C1018" s="13"/>
      <c r="D1018" s="32"/>
      <c r="E1018" s="32"/>
      <c r="F1018" s="32"/>
    </row>
    <row r="1019" spans="1:6" ht="12.75">
      <c r="A1019" s="16"/>
      <c r="B1019" s="36" t="s">
        <v>401</v>
      </c>
      <c r="C1019" s="13"/>
      <c r="D1019" s="32"/>
      <c r="E1019" s="32"/>
      <c r="F1019" s="32"/>
    </row>
    <row r="1020" spans="1:6" ht="12.75">
      <c r="A1020" s="16"/>
      <c r="B1020" s="36" t="s">
        <v>402</v>
      </c>
      <c r="C1020" s="13"/>
      <c r="D1020" s="32"/>
      <c r="E1020" s="32"/>
      <c r="F1020" s="32"/>
    </row>
    <row r="1021" spans="1:6" ht="13.5" thickBot="1">
      <c r="A1021" s="16"/>
      <c r="B1021" s="36" t="s">
        <v>403</v>
      </c>
      <c r="C1021" s="13"/>
      <c r="D1021" s="32"/>
      <c r="E1021" s="32"/>
      <c r="F1021" s="32"/>
    </row>
    <row r="1022" spans="1:6" ht="16.5" thickBot="1">
      <c r="A1022" s="29">
        <v>10</v>
      </c>
      <c r="B1022" s="128" t="s">
        <v>411</v>
      </c>
      <c r="C1022" s="126" t="s">
        <v>157</v>
      </c>
      <c r="D1022" s="127"/>
      <c r="E1022" s="127"/>
      <c r="F1022" s="127"/>
    </row>
    <row r="1023" spans="1:6" ht="12.75">
      <c r="A1023" s="16"/>
      <c r="B1023" s="36" t="s">
        <v>407</v>
      </c>
      <c r="C1023" s="13"/>
      <c r="D1023" s="32">
        <v>156.59</v>
      </c>
      <c r="E1023" s="32">
        <v>194.17</v>
      </c>
      <c r="F1023" s="32"/>
    </row>
    <row r="1024" spans="1:6" ht="12.75">
      <c r="A1024" s="16"/>
      <c r="B1024" s="36" t="s">
        <v>405</v>
      </c>
      <c r="C1024" s="13"/>
      <c r="D1024" s="32"/>
      <c r="E1024" s="32"/>
      <c r="F1024" s="32"/>
    </row>
    <row r="1025" spans="1:6" ht="12.75">
      <c r="A1025" s="16"/>
      <c r="B1025" s="36" t="s">
        <v>406</v>
      </c>
      <c r="C1025" s="13"/>
      <c r="D1025" s="32"/>
      <c r="E1025" s="32"/>
      <c r="F1025" s="32"/>
    </row>
    <row r="1026" spans="1:6" ht="12.75">
      <c r="A1026" s="16"/>
      <c r="B1026" s="173" t="s">
        <v>49</v>
      </c>
      <c r="C1026" s="20"/>
      <c r="D1026" s="20">
        <v>81.38</v>
      </c>
      <c r="E1026" s="20">
        <v>100.91</v>
      </c>
      <c r="F1026" s="20"/>
    </row>
    <row r="1027" spans="1:6" ht="13.5" thickBot="1">
      <c r="A1027" s="17"/>
      <c r="B1027" s="175" t="s">
        <v>50</v>
      </c>
      <c r="C1027" s="14"/>
      <c r="D1027" s="49">
        <v>12.33</v>
      </c>
      <c r="E1027" s="49">
        <v>15.28</v>
      </c>
      <c r="F1027" s="49"/>
    </row>
    <row r="1028" spans="1:6" ht="15" thickBot="1">
      <c r="A1028" s="12">
        <v>11</v>
      </c>
      <c r="B1028" s="176" t="s">
        <v>51</v>
      </c>
      <c r="C1028" s="15" t="s">
        <v>297</v>
      </c>
      <c r="D1028" s="174"/>
      <c r="E1028" s="15"/>
      <c r="F1028" s="15"/>
    </row>
    <row r="1029" spans="1:6" ht="15" thickBot="1">
      <c r="A1029" s="12">
        <v>12</v>
      </c>
      <c r="B1029" s="176" t="s">
        <v>52</v>
      </c>
      <c r="C1029" s="15" t="s">
        <v>297</v>
      </c>
      <c r="D1029" s="174"/>
      <c r="E1029" s="15"/>
      <c r="F1029" s="15"/>
    </row>
    <row r="1030" spans="1:4" ht="12.75">
      <c r="A1030" s="7"/>
      <c r="B1030" s="24"/>
      <c r="C1030" s="8"/>
      <c r="D1030" s="8"/>
    </row>
    <row r="1031" spans="2:3" ht="12.75">
      <c r="B1031" s="41" t="s">
        <v>416</v>
      </c>
      <c r="C1031" s="1" t="s">
        <v>417</v>
      </c>
    </row>
  </sheetData>
  <mergeCells count="4">
    <mergeCell ref="A5:D5"/>
    <mergeCell ref="A6:D6"/>
    <mergeCell ref="B68:D68"/>
    <mergeCell ref="B4:F4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4"/>
  <sheetViews>
    <sheetView workbookViewId="0" topLeftCell="A1">
      <selection activeCell="B36" sqref="B36"/>
    </sheetView>
  </sheetViews>
  <sheetFormatPr defaultColWidth="9.00390625" defaultRowHeight="12.75"/>
  <cols>
    <col min="1" max="1" width="4.125" style="0" customWidth="1"/>
    <col min="2" max="2" width="71.00390625" style="0" customWidth="1"/>
    <col min="3" max="3" width="12.25390625" style="0" customWidth="1"/>
    <col min="4" max="4" width="16.25390625" style="0" customWidth="1"/>
  </cols>
  <sheetData>
    <row r="1" spans="1:3" ht="15.75">
      <c r="A1" s="5" t="s">
        <v>216</v>
      </c>
      <c r="B1" s="5"/>
      <c r="C1" s="47"/>
    </row>
    <row r="2" spans="1:3" ht="15.75">
      <c r="A2" s="5" t="s">
        <v>414</v>
      </c>
      <c r="B2" s="5"/>
      <c r="C2" s="47"/>
    </row>
    <row r="3" spans="1:3" ht="15.75">
      <c r="A3" s="5" t="s">
        <v>217</v>
      </c>
      <c r="B3" s="5"/>
      <c r="C3" s="47"/>
    </row>
    <row r="4" spans="1:3" ht="15.75">
      <c r="A4" s="5" t="s">
        <v>415</v>
      </c>
      <c r="B4" s="5"/>
      <c r="C4" s="47"/>
    </row>
    <row r="5" spans="1:3" ht="15">
      <c r="A5" s="47"/>
      <c r="B5" s="47"/>
      <c r="C5" s="47"/>
    </row>
    <row r="6" spans="1:3" ht="15">
      <c r="A6" s="47"/>
      <c r="B6" s="47"/>
      <c r="C6" s="47"/>
    </row>
    <row r="7" spans="1:3" ht="15">
      <c r="A7" s="47"/>
      <c r="B7" s="47"/>
      <c r="C7" s="47"/>
    </row>
    <row r="8" spans="1:3" ht="15.75">
      <c r="A8" s="5" t="s">
        <v>466</v>
      </c>
      <c r="B8" s="47"/>
      <c r="C8" s="47"/>
    </row>
    <row r="9" spans="1:3" ht="15">
      <c r="A9" s="47"/>
      <c r="B9" s="47"/>
      <c r="C9" s="47"/>
    </row>
    <row r="10" spans="1:3" ht="15.75">
      <c r="A10" s="5" t="s">
        <v>412</v>
      </c>
      <c r="B10" s="5" t="s">
        <v>110</v>
      </c>
      <c r="C10" s="47"/>
    </row>
    <row r="11" spans="1:3" ht="15">
      <c r="A11" s="47"/>
      <c r="B11" s="47"/>
      <c r="C11" s="47"/>
    </row>
    <row r="12" spans="1:3" ht="17.25" customHeight="1">
      <c r="A12" s="47"/>
      <c r="B12" s="47"/>
      <c r="C12" s="47"/>
    </row>
    <row r="13" spans="1:4" ht="6" customHeight="1">
      <c r="A13" s="256" t="s">
        <v>131</v>
      </c>
      <c r="B13" s="256"/>
      <c r="C13" s="256"/>
      <c r="D13" s="256"/>
    </row>
    <row r="14" spans="1:4" ht="8.25" customHeight="1" hidden="1">
      <c r="A14" s="256"/>
      <c r="B14" s="256"/>
      <c r="C14" s="256"/>
      <c r="D14" s="256"/>
    </row>
    <row r="15" spans="1:4" ht="15" customHeight="1" hidden="1">
      <c r="A15" s="256"/>
      <c r="B15" s="256"/>
      <c r="C15" s="256"/>
      <c r="D15" s="256"/>
    </row>
    <row r="16" spans="1:4" ht="15" customHeight="1" hidden="1">
      <c r="A16" s="256"/>
      <c r="B16" s="256"/>
      <c r="C16" s="256"/>
      <c r="D16" s="256"/>
    </row>
    <row r="17" spans="1:4" ht="15" customHeight="1" hidden="1">
      <c r="A17" s="256"/>
      <c r="B17" s="256"/>
      <c r="C17" s="256"/>
      <c r="D17" s="256"/>
    </row>
    <row r="18" spans="1:4" ht="6" customHeight="1">
      <c r="A18" s="256"/>
      <c r="B18" s="256"/>
      <c r="C18" s="256"/>
      <c r="D18" s="256"/>
    </row>
    <row r="19" spans="1:4" ht="15" customHeight="1">
      <c r="A19" s="256"/>
      <c r="B19" s="256"/>
      <c r="C19" s="256"/>
      <c r="D19" s="256"/>
    </row>
    <row r="20" spans="1:4" ht="15" customHeight="1">
      <c r="A20" s="256"/>
      <c r="B20" s="256"/>
      <c r="C20" s="256"/>
      <c r="D20" s="256"/>
    </row>
    <row r="21" spans="1:4" ht="15" customHeight="1">
      <c r="A21" s="256"/>
      <c r="B21" s="256"/>
      <c r="C21" s="256"/>
      <c r="D21" s="256"/>
    </row>
    <row r="22" spans="1:4" ht="15" customHeight="1">
      <c r="A22" s="256"/>
      <c r="B22" s="256"/>
      <c r="C22" s="256"/>
      <c r="D22" s="256"/>
    </row>
    <row r="23" spans="1:4" ht="15" customHeight="1">
      <c r="A23" s="256"/>
      <c r="B23" s="256"/>
      <c r="C23" s="256"/>
      <c r="D23" s="256"/>
    </row>
    <row r="24" spans="1:4" ht="15" customHeight="1">
      <c r="A24" s="256"/>
      <c r="B24" s="256"/>
      <c r="C24" s="256"/>
      <c r="D24" s="256"/>
    </row>
    <row r="25" spans="1:4" ht="48" customHeight="1">
      <c r="A25" s="256"/>
      <c r="B25" s="256"/>
      <c r="C25" s="256"/>
      <c r="D25" s="256"/>
    </row>
    <row r="26" spans="1:3" ht="15.75">
      <c r="A26" s="5"/>
      <c r="B26" s="47"/>
      <c r="C26" s="47"/>
    </row>
    <row r="27" spans="1:3" ht="15">
      <c r="A27" s="47"/>
      <c r="B27" s="47"/>
      <c r="C27" s="47"/>
    </row>
    <row r="28" spans="1:4" ht="15">
      <c r="A28" s="257" t="s">
        <v>125</v>
      </c>
      <c r="B28" s="257"/>
      <c r="C28" s="257"/>
      <c r="D28" s="257"/>
    </row>
    <row r="29" spans="1:3" ht="15">
      <c r="A29" s="47" t="s">
        <v>128</v>
      </c>
      <c r="B29" s="47"/>
      <c r="C29" s="47"/>
    </row>
    <row r="30" spans="1:3" ht="25.5" customHeight="1">
      <c r="A30" s="47"/>
      <c r="B30" s="47" t="s">
        <v>126</v>
      </c>
      <c r="C30" s="47"/>
    </row>
    <row r="31" spans="1:3" ht="27" customHeight="1">
      <c r="A31" s="258" t="s">
        <v>127</v>
      </c>
      <c r="B31" s="258"/>
      <c r="C31" s="258"/>
    </row>
    <row r="32" spans="1:3" ht="15">
      <c r="A32" s="47"/>
      <c r="B32" s="47"/>
      <c r="C32" s="47"/>
    </row>
    <row r="33" spans="1:3" ht="15">
      <c r="A33" s="47"/>
      <c r="B33" s="47"/>
      <c r="C33" s="47"/>
    </row>
    <row r="34" spans="1:3" ht="15">
      <c r="A34" s="47"/>
      <c r="B34" s="47"/>
      <c r="C34" s="47"/>
    </row>
    <row r="35" spans="1:3" ht="15">
      <c r="A35" s="47"/>
      <c r="B35" s="47"/>
      <c r="C35" s="47"/>
    </row>
    <row r="36" spans="1:3" ht="15">
      <c r="A36" s="47"/>
      <c r="B36" s="47"/>
      <c r="C36" s="47"/>
    </row>
    <row r="37" spans="1:3" ht="15">
      <c r="A37" s="47"/>
      <c r="B37" s="47"/>
      <c r="C37" s="47"/>
    </row>
    <row r="38" spans="1:3" ht="15">
      <c r="A38" s="47"/>
      <c r="B38" s="47"/>
      <c r="C38" s="47"/>
    </row>
    <row r="39" spans="1:3" ht="15">
      <c r="A39" s="47"/>
      <c r="B39" s="47"/>
      <c r="C39" s="47"/>
    </row>
    <row r="40" spans="1:3" ht="15">
      <c r="A40" s="47"/>
      <c r="B40" s="47"/>
      <c r="C40" s="47"/>
    </row>
    <row r="41" spans="1:3" ht="15">
      <c r="A41" s="47"/>
      <c r="B41" s="47"/>
      <c r="C41" s="47"/>
    </row>
    <row r="42" spans="1:4" ht="15.75">
      <c r="A42" s="259" t="s">
        <v>129</v>
      </c>
      <c r="B42" s="259"/>
      <c r="C42" s="259"/>
      <c r="D42" s="259"/>
    </row>
    <row r="43" spans="1:3" ht="15">
      <c r="A43" s="47"/>
      <c r="B43" s="47"/>
      <c r="C43" s="47"/>
    </row>
    <row r="44" spans="1:3" ht="15">
      <c r="A44" s="47"/>
      <c r="B44" s="47"/>
      <c r="C44" s="47"/>
    </row>
    <row r="45" spans="1:3" ht="15">
      <c r="A45" s="47"/>
      <c r="B45" s="47"/>
      <c r="C45" s="47"/>
    </row>
    <row r="46" spans="1:3" ht="15">
      <c r="A46" s="47"/>
      <c r="B46" s="47"/>
      <c r="C46" s="47"/>
    </row>
    <row r="47" spans="1:3" ht="15">
      <c r="A47" s="47"/>
      <c r="B47" s="47"/>
      <c r="C47" s="47"/>
    </row>
    <row r="48" spans="1:3" ht="15">
      <c r="A48" s="47"/>
      <c r="B48" s="47"/>
      <c r="C48" s="47"/>
    </row>
    <row r="49" spans="1:3" ht="15">
      <c r="A49" s="47"/>
      <c r="B49" s="47"/>
      <c r="C49" s="47"/>
    </row>
    <row r="50" spans="1:3" ht="15">
      <c r="A50" s="47"/>
      <c r="B50" s="47"/>
      <c r="C50" s="47"/>
    </row>
    <row r="51" spans="1:3" ht="15">
      <c r="A51" s="47"/>
      <c r="B51" s="47"/>
      <c r="C51" s="47"/>
    </row>
    <row r="52" spans="1:3" ht="15">
      <c r="A52" s="47"/>
      <c r="B52" s="47"/>
      <c r="C52" s="47"/>
    </row>
    <row r="53" spans="1:3" ht="15">
      <c r="A53" s="47"/>
      <c r="B53" s="47"/>
      <c r="C53" s="47"/>
    </row>
    <row r="54" spans="1:3" ht="15">
      <c r="A54" s="133"/>
      <c r="B54" s="133"/>
      <c r="C54" s="133"/>
    </row>
    <row r="55" spans="1:3" ht="3.75" customHeight="1">
      <c r="A55" s="47"/>
      <c r="B55" s="47"/>
      <c r="C55" s="47"/>
    </row>
    <row r="56" spans="1:3" ht="15">
      <c r="A56" s="47" t="s">
        <v>271</v>
      </c>
      <c r="B56" s="47"/>
      <c r="C56" s="47"/>
    </row>
    <row r="57" spans="1:3" ht="15">
      <c r="A57" s="47"/>
      <c r="B57" s="47" t="s">
        <v>111</v>
      </c>
      <c r="C57" s="47"/>
    </row>
    <row r="58" spans="1:3" ht="19.5" customHeight="1">
      <c r="A58" s="47"/>
      <c r="B58" s="47"/>
      <c r="C58" s="47"/>
    </row>
    <row r="59" spans="1:3" ht="42.75" customHeight="1">
      <c r="A59" s="47"/>
      <c r="B59" s="47"/>
      <c r="C59" s="47"/>
    </row>
    <row r="60" s="182" customFormat="1" ht="12.75"/>
    <row r="61" spans="1:3" s="182" customFormat="1" ht="12.75">
      <c r="A61"/>
      <c r="B61" s="1" t="s">
        <v>218</v>
      </c>
      <c r="C61"/>
    </row>
    <row r="62" spans="1:3" s="182" customFormat="1" ht="20.25">
      <c r="A62"/>
      <c r="B62" s="2" t="s">
        <v>420</v>
      </c>
      <c r="C62"/>
    </row>
    <row r="63" spans="1:3" s="182" customFormat="1" ht="15">
      <c r="A63"/>
      <c r="B63" s="3"/>
      <c r="C63" s="3"/>
    </row>
    <row r="64" spans="1:3" s="182" customFormat="1" ht="15">
      <c r="A64"/>
      <c r="B64" s="254" t="s">
        <v>139</v>
      </c>
      <c r="C64" s="254"/>
    </row>
    <row r="65" spans="1:3" s="182" customFormat="1" ht="18">
      <c r="A65" s="260" t="s">
        <v>149</v>
      </c>
      <c r="B65" s="260"/>
      <c r="C65" s="260"/>
    </row>
    <row r="66" spans="1:3" s="182" customFormat="1" ht="15">
      <c r="A66" s="261" t="s">
        <v>112</v>
      </c>
      <c r="B66" s="261"/>
      <c r="C66" s="261"/>
    </row>
    <row r="67" spans="1:3" s="182" customFormat="1" ht="15.75" thickBot="1">
      <c r="A67" s="140"/>
      <c r="B67" s="140"/>
      <c r="C67" s="140"/>
    </row>
    <row r="68" spans="1:4" s="182" customFormat="1" ht="13.5" thickBot="1">
      <c r="A68" s="18"/>
      <c r="B68" s="6" t="s">
        <v>150</v>
      </c>
      <c r="C68" s="18" t="s">
        <v>148</v>
      </c>
      <c r="D68" s="197"/>
    </row>
    <row r="69" spans="1:4" s="182" customFormat="1" ht="12.75">
      <c r="A69" s="18">
        <v>1</v>
      </c>
      <c r="B69" s="38" t="s">
        <v>365</v>
      </c>
      <c r="C69" s="115" t="s">
        <v>153</v>
      </c>
      <c r="D69" s="173">
        <v>2009</v>
      </c>
    </row>
    <row r="70" spans="1:4" s="182" customFormat="1" ht="13.5" thickBot="1">
      <c r="A70" s="17"/>
      <c r="B70" s="39"/>
      <c r="C70" s="105" t="s">
        <v>154</v>
      </c>
      <c r="D70" s="198"/>
    </row>
    <row r="71" spans="1:4" s="182" customFormat="1" ht="12.75">
      <c r="A71" s="33"/>
      <c r="B71" s="68" t="s">
        <v>113</v>
      </c>
      <c r="C71" s="201"/>
      <c r="D71" s="199">
        <v>8.94</v>
      </c>
    </row>
    <row r="72" spans="1:4" s="182" customFormat="1" ht="12.75">
      <c r="A72" s="33"/>
      <c r="B72" s="57" t="s">
        <v>359</v>
      </c>
      <c r="C72" s="104"/>
      <c r="D72" s="173">
        <v>8.24</v>
      </c>
    </row>
    <row r="73" spans="1:4" s="182" customFormat="1" ht="12.75">
      <c r="A73" s="33"/>
      <c r="B73" s="70" t="s">
        <v>114</v>
      </c>
      <c r="C73" s="117"/>
      <c r="D73" s="173">
        <v>7.76</v>
      </c>
    </row>
    <row r="74" spans="1:4" s="182" customFormat="1" ht="12.75">
      <c r="A74" s="33"/>
      <c r="B74" s="57" t="s">
        <v>115</v>
      </c>
      <c r="C74" s="104"/>
      <c r="D74" s="173">
        <v>7.55</v>
      </c>
    </row>
    <row r="75" spans="1:4" s="182" customFormat="1" ht="12.75">
      <c r="A75" s="33"/>
      <c r="B75" s="70" t="s">
        <v>116</v>
      </c>
      <c r="C75" s="117"/>
      <c r="D75" s="173">
        <v>7.13</v>
      </c>
    </row>
    <row r="76" spans="1:4" s="182" customFormat="1" ht="12.75">
      <c r="A76" s="33"/>
      <c r="B76" s="57" t="s">
        <v>117</v>
      </c>
      <c r="C76" s="104"/>
      <c r="D76" s="173">
        <v>7.03</v>
      </c>
    </row>
    <row r="77" spans="1:4" s="182" customFormat="1" ht="12.75">
      <c r="A77" s="33"/>
      <c r="B77" s="92" t="s">
        <v>118</v>
      </c>
      <c r="C77" s="117"/>
      <c r="D77" s="173">
        <v>6.5</v>
      </c>
    </row>
    <row r="78" spans="1:4" s="182" customFormat="1" ht="12.75">
      <c r="A78" s="33"/>
      <c r="B78" s="92" t="s">
        <v>119</v>
      </c>
      <c r="C78" s="104"/>
      <c r="D78" s="200">
        <v>6.48</v>
      </c>
    </row>
    <row r="79" spans="1:4" s="182" customFormat="1" ht="13.5" thickBot="1">
      <c r="A79" s="33"/>
      <c r="B79" s="57" t="s">
        <v>349</v>
      </c>
      <c r="C79" s="105"/>
      <c r="D79" s="200">
        <v>2.3</v>
      </c>
    </row>
    <row r="80" spans="1:4" s="182" customFormat="1" ht="12.75">
      <c r="A80" s="18">
        <v>2</v>
      </c>
      <c r="B80" s="6" t="s">
        <v>155</v>
      </c>
      <c r="C80" s="115" t="s">
        <v>153</v>
      </c>
      <c r="D80" s="197"/>
    </row>
    <row r="81" spans="1:4" s="182" customFormat="1" ht="13.5" thickBot="1">
      <c r="A81" s="17"/>
      <c r="B81" s="37"/>
      <c r="C81" s="105" t="s">
        <v>154</v>
      </c>
      <c r="D81" s="198"/>
    </row>
    <row r="82" spans="1:4" s="182" customFormat="1" ht="12.75">
      <c r="A82" s="33"/>
      <c r="B82" s="90" t="s">
        <v>366</v>
      </c>
      <c r="C82" s="22"/>
      <c r="D82" s="199"/>
    </row>
    <row r="83" spans="1:4" s="182" customFormat="1" ht="13.5" thickBot="1">
      <c r="A83" s="39"/>
      <c r="B83" s="96" t="s">
        <v>367</v>
      </c>
      <c r="C83" s="9"/>
      <c r="D83" s="200"/>
    </row>
    <row r="84" spans="1:4" s="182" customFormat="1" ht="13.5" thickBot="1">
      <c r="A84" s="12">
        <v>3</v>
      </c>
      <c r="B84" s="10" t="s">
        <v>341</v>
      </c>
      <c r="C84" s="62" t="s">
        <v>157</v>
      </c>
      <c r="D84" s="62"/>
    </row>
    <row r="85" spans="1:4" s="182" customFormat="1" ht="12.75">
      <c r="A85" s="18"/>
      <c r="B85" s="73" t="s">
        <v>89</v>
      </c>
      <c r="C85" s="106"/>
      <c r="D85" s="199"/>
    </row>
    <row r="86" spans="1:4" s="182" customFormat="1" ht="12.75">
      <c r="A86" s="16"/>
      <c r="B86" s="92" t="s">
        <v>107</v>
      </c>
      <c r="C86" s="107"/>
      <c r="D86" s="173"/>
    </row>
    <row r="87" spans="1:4" s="182" customFormat="1" ht="13.5" thickBot="1">
      <c r="A87" s="17"/>
      <c r="B87" s="97" t="s">
        <v>61</v>
      </c>
      <c r="C87" s="194" t="s">
        <v>62</v>
      </c>
      <c r="D87" s="200"/>
    </row>
    <row r="88" spans="1:4" s="182" customFormat="1" ht="13.5" thickBot="1">
      <c r="A88" s="12">
        <v>4</v>
      </c>
      <c r="B88" s="10" t="s">
        <v>296</v>
      </c>
      <c r="C88" s="109" t="s">
        <v>157</v>
      </c>
      <c r="D88" s="62"/>
    </row>
    <row r="89" spans="1:4" s="182" customFormat="1" ht="12.75">
      <c r="A89" s="38"/>
      <c r="B89" s="68" t="s">
        <v>83</v>
      </c>
      <c r="C89" s="110"/>
      <c r="D89" s="199"/>
    </row>
    <row r="90" spans="1:4" s="182" customFormat="1" ht="12.75">
      <c r="A90" s="33"/>
      <c r="B90" s="92" t="s">
        <v>106</v>
      </c>
      <c r="C90" s="112"/>
      <c r="D90" s="173"/>
    </row>
    <row r="91" spans="1:4" s="182" customFormat="1" ht="12.75">
      <c r="A91" s="33"/>
      <c r="B91" s="90" t="s">
        <v>92</v>
      </c>
      <c r="C91" s="111"/>
      <c r="D91" s="173"/>
    </row>
    <row r="92" spans="1:4" s="182" customFormat="1" ht="12.75">
      <c r="A92" s="33"/>
      <c r="B92" s="92" t="s">
        <v>85</v>
      </c>
      <c r="C92" s="112"/>
      <c r="D92" s="173"/>
    </row>
    <row r="93" spans="1:4" s="182" customFormat="1" ht="12.75">
      <c r="A93" s="33"/>
      <c r="B93" s="48" t="s">
        <v>80</v>
      </c>
      <c r="C93" s="111"/>
      <c r="D93" s="173"/>
    </row>
    <row r="94" spans="1:4" s="182" customFormat="1" ht="12.75">
      <c r="A94" s="33"/>
      <c r="B94" s="69" t="s">
        <v>86</v>
      </c>
      <c r="C94" s="112"/>
      <c r="D94" s="173"/>
    </row>
    <row r="95" spans="1:4" s="182" customFormat="1" ht="12.75">
      <c r="A95" s="33"/>
      <c r="B95" s="69" t="s">
        <v>87</v>
      </c>
      <c r="C95" s="112"/>
      <c r="D95" s="173"/>
    </row>
    <row r="96" spans="1:4" s="182" customFormat="1" ht="13.5" thickBot="1">
      <c r="A96" s="39"/>
      <c r="B96" s="97" t="s">
        <v>88</v>
      </c>
      <c r="C96" s="108" t="s">
        <v>62</v>
      </c>
      <c r="D96" s="200"/>
    </row>
    <row r="97" spans="1:4" s="182" customFormat="1" ht="13.5" thickBot="1">
      <c r="A97" s="12">
        <v>5</v>
      </c>
      <c r="B97" s="10" t="s">
        <v>339</v>
      </c>
      <c r="C97" s="108" t="s">
        <v>157</v>
      </c>
      <c r="D97" s="62"/>
    </row>
    <row r="98" spans="1:4" s="182" customFormat="1" ht="12.75">
      <c r="A98" s="16"/>
      <c r="B98" s="73" t="s">
        <v>344</v>
      </c>
      <c r="C98" s="110"/>
      <c r="D98" s="199"/>
    </row>
    <row r="99" spans="1:6" s="182" customFormat="1" ht="12.75">
      <c r="A99" s="16"/>
      <c r="B99" s="92" t="s">
        <v>106</v>
      </c>
      <c r="C99" s="112"/>
      <c r="D99" s="173"/>
      <c r="F99" s="182" t="s">
        <v>108</v>
      </c>
    </row>
    <row r="100" spans="1:4" s="182" customFormat="1" ht="12.75">
      <c r="A100" s="16"/>
      <c r="B100" s="92" t="s">
        <v>91</v>
      </c>
      <c r="C100" s="111"/>
      <c r="D100" s="173"/>
    </row>
    <row r="101" spans="1:6" s="182" customFormat="1" ht="12.75">
      <c r="A101" s="16"/>
      <c r="B101" s="77" t="s">
        <v>79</v>
      </c>
      <c r="C101" s="112"/>
      <c r="D101" s="173"/>
      <c r="F101" s="182">
        <f>36.2/23.61</f>
        <v>1.5332486234646339</v>
      </c>
    </row>
    <row r="102" spans="1:4" s="182" customFormat="1" ht="12.75">
      <c r="A102" s="16"/>
      <c r="B102" s="69" t="s">
        <v>80</v>
      </c>
      <c r="C102" s="112"/>
      <c r="D102" s="173"/>
    </row>
    <row r="103" spans="1:4" s="182" customFormat="1" ht="12.75">
      <c r="A103" s="16"/>
      <c r="B103" s="69" t="s">
        <v>81</v>
      </c>
      <c r="C103" s="112"/>
      <c r="D103" s="173"/>
    </row>
    <row r="104" spans="1:4" s="182" customFormat="1" ht="13.5" thickBot="1">
      <c r="A104" s="16"/>
      <c r="B104" s="77" t="s">
        <v>63</v>
      </c>
      <c r="C104" s="108" t="s">
        <v>62</v>
      </c>
      <c r="D104" s="200"/>
    </row>
    <row r="105" spans="1:4" s="182" customFormat="1" ht="13.5" thickBot="1">
      <c r="A105" s="12">
        <v>6</v>
      </c>
      <c r="B105" s="10" t="s">
        <v>245</v>
      </c>
      <c r="C105" s="114" t="s">
        <v>157</v>
      </c>
      <c r="D105" s="62"/>
    </row>
    <row r="106" spans="1:4" s="182" customFormat="1" ht="12.75">
      <c r="A106" s="33"/>
      <c r="B106" s="76" t="s">
        <v>345</v>
      </c>
      <c r="C106" s="99"/>
      <c r="D106" s="199"/>
    </row>
    <row r="107" spans="1:4" s="182" customFormat="1" ht="13.5" thickBot="1">
      <c r="A107" s="33"/>
      <c r="B107" s="95" t="s">
        <v>346</v>
      </c>
      <c r="C107" s="98"/>
      <c r="D107" s="200"/>
    </row>
    <row r="108" spans="1:4" s="182" customFormat="1" ht="13.5" thickBot="1">
      <c r="A108" s="12">
        <v>7</v>
      </c>
      <c r="B108" s="10" t="s">
        <v>160</v>
      </c>
      <c r="C108" s="100" t="s">
        <v>347</v>
      </c>
      <c r="D108" s="62"/>
    </row>
    <row r="109" spans="1:4" s="182" customFormat="1" ht="13.5" thickBot="1">
      <c r="A109" s="17">
        <v>8</v>
      </c>
      <c r="B109" s="37" t="s">
        <v>368</v>
      </c>
      <c r="C109" s="100" t="s">
        <v>347</v>
      </c>
      <c r="D109" s="62"/>
    </row>
    <row r="110" spans="1:4" s="182" customFormat="1" ht="12.75">
      <c r="A110" s="94"/>
      <c r="B110" s="67" t="s">
        <v>345</v>
      </c>
      <c r="C110" s="101"/>
      <c r="D110" s="199"/>
    </row>
    <row r="111" spans="1:4" s="182" customFormat="1" ht="13.5" thickBot="1">
      <c r="A111" s="16"/>
      <c r="B111" s="77" t="s">
        <v>348</v>
      </c>
      <c r="C111" s="102"/>
      <c r="D111" s="200"/>
    </row>
    <row r="112" spans="1:4" s="182" customFormat="1" ht="13.5" thickBot="1">
      <c r="A112" s="12">
        <v>9</v>
      </c>
      <c r="B112" s="10" t="s">
        <v>265</v>
      </c>
      <c r="C112" s="103"/>
      <c r="D112" s="62"/>
    </row>
    <row r="113" spans="1:4" s="182" customFormat="1" ht="12.75">
      <c r="A113" s="18"/>
      <c r="B113" s="124" t="s">
        <v>408</v>
      </c>
      <c r="C113" s="123" t="s">
        <v>157</v>
      </c>
      <c r="D113" s="199"/>
    </row>
    <row r="114" spans="1:4" s="182" customFormat="1" ht="12.75">
      <c r="A114" s="16"/>
      <c r="B114" s="92" t="s">
        <v>409</v>
      </c>
      <c r="C114" s="129" t="s">
        <v>157</v>
      </c>
      <c r="D114" s="173"/>
    </row>
    <row r="115" spans="1:4" s="182" customFormat="1" ht="13.5" thickBot="1">
      <c r="A115" s="17"/>
      <c r="B115" s="54" t="s">
        <v>413</v>
      </c>
      <c r="C115" s="123" t="s">
        <v>297</v>
      </c>
      <c r="D115" s="200"/>
    </row>
    <row r="116" spans="1:4" s="182" customFormat="1" ht="13.5" thickBot="1">
      <c r="A116" s="12">
        <v>10</v>
      </c>
      <c r="B116" s="125" t="s">
        <v>410</v>
      </c>
      <c r="C116" s="103" t="s">
        <v>157</v>
      </c>
      <c r="D116" s="62"/>
    </row>
    <row r="117" spans="1:4" s="182" customFormat="1" ht="13.5" thickBot="1">
      <c r="A117" s="17"/>
      <c r="B117" s="92" t="s">
        <v>65</v>
      </c>
      <c r="C117" s="123" t="s">
        <v>109</v>
      </c>
      <c r="D117" s="199"/>
    </row>
    <row r="118" spans="1:4" s="182" customFormat="1" ht="13.5" thickBot="1">
      <c r="A118" s="17"/>
      <c r="B118" s="48" t="s">
        <v>64</v>
      </c>
      <c r="C118" s="129" t="s">
        <v>157</v>
      </c>
      <c r="D118" s="200"/>
    </row>
    <row r="119" spans="1:4" s="182" customFormat="1" ht="13.5" thickBot="1">
      <c r="A119" s="17">
        <v>11</v>
      </c>
      <c r="B119" s="122" t="s">
        <v>159</v>
      </c>
      <c r="C119" s="103" t="s">
        <v>153</v>
      </c>
      <c r="D119" s="62"/>
    </row>
    <row r="120" spans="1:3" s="182" customFormat="1" ht="12.75">
      <c r="A120"/>
      <c r="B120"/>
      <c r="C120"/>
    </row>
    <row r="121" spans="1:3" s="182" customFormat="1" ht="15.75">
      <c r="A121"/>
      <c r="B121" s="5" t="s">
        <v>48</v>
      </c>
      <c r="C121" s="5" t="s">
        <v>417</v>
      </c>
    </row>
    <row r="122" spans="1:3" s="182" customFormat="1" ht="15.75">
      <c r="A122"/>
      <c r="B122" s="5"/>
      <c r="C122"/>
    </row>
    <row r="123" s="182" customFormat="1" ht="12.75"/>
    <row r="124" s="182" customFormat="1" ht="12.75"/>
    <row r="125" s="182" customFormat="1" ht="12.75"/>
    <row r="126" s="182" customFormat="1" ht="12.75"/>
    <row r="127" s="182" customFormat="1" ht="12.75"/>
    <row r="128" s="182" customFormat="1" ht="12.75"/>
    <row r="129" s="182" customFormat="1" ht="12.75"/>
    <row r="130" s="182" customFormat="1" ht="12.75"/>
    <row r="131" s="182" customFormat="1" ht="12.75"/>
    <row r="132" s="182" customFormat="1" ht="12.75"/>
    <row r="133" s="182" customFormat="1" ht="12.75"/>
    <row r="134" s="182" customFormat="1" ht="12.75"/>
    <row r="135" s="182" customFormat="1" ht="12.75"/>
    <row r="136" s="182" customFormat="1" ht="12.75"/>
    <row r="137" s="182" customFormat="1" ht="12.75"/>
    <row r="138" s="182" customFormat="1" ht="12.75"/>
    <row r="139" s="182" customFormat="1" ht="12.75"/>
    <row r="140" s="182" customFormat="1" ht="12.75"/>
    <row r="141" s="182" customFormat="1" ht="12.75"/>
    <row r="142" s="182" customFormat="1" ht="12.75"/>
    <row r="143" s="182" customFormat="1" ht="12.75"/>
    <row r="144" s="182" customFormat="1" ht="12.75"/>
    <row r="145" s="182" customFormat="1" ht="12.75"/>
    <row r="146" s="182" customFormat="1" ht="12.75"/>
    <row r="147" s="182" customFormat="1" ht="12.75"/>
    <row r="148" s="182" customFormat="1" ht="12.75"/>
    <row r="149" s="182" customFormat="1" ht="12.75"/>
    <row r="150" s="182" customFormat="1" ht="12.75"/>
    <row r="151" s="182" customFormat="1" ht="12.75"/>
    <row r="152" s="182" customFormat="1" ht="12.75"/>
    <row r="153" s="182" customFormat="1" ht="12.75"/>
    <row r="154" s="182" customFormat="1" ht="12.75"/>
    <row r="155" s="182" customFormat="1" ht="12.75"/>
    <row r="156" s="182" customFormat="1" ht="12.75"/>
    <row r="157" s="182" customFormat="1" ht="12.75"/>
    <row r="158" s="182" customFormat="1" ht="12.75"/>
    <row r="159" s="182" customFormat="1" ht="12.75"/>
    <row r="160" s="182" customFormat="1" ht="12.75"/>
    <row r="161" s="182" customFormat="1" ht="12.75"/>
    <row r="162" s="182" customFormat="1" ht="12.75"/>
    <row r="163" s="182" customFormat="1" ht="12.75"/>
    <row r="164" s="182" customFormat="1" ht="12.75"/>
    <row r="165" s="182" customFormat="1" ht="12.75"/>
    <row r="166" s="182" customFormat="1" ht="12.75"/>
    <row r="167" s="182" customFormat="1" ht="12.75"/>
    <row r="168" s="182" customFormat="1" ht="12.75"/>
    <row r="169" s="182" customFormat="1" ht="12.75"/>
    <row r="170" s="182" customFormat="1" ht="12.75"/>
    <row r="171" s="182" customFormat="1" ht="12.75"/>
    <row r="172" s="182" customFormat="1" ht="12.75"/>
    <row r="173" s="182" customFormat="1" ht="12.75"/>
    <row r="174" s="182" customFormat="1" ht="12.75"/>
    <row r="175" s="182" customFormat="1" ht="12.75"/>
    <row r="176" s="182" customFormat="1" ht="12.75"/>
    <row r="177" s="182" customFormat="1" ht="12.75"/>
    <row r="178" s="182" customFormat="1" ht="12.75"/>
    <row r="179" s="182" customFormat="1" ht="12.75"/>
    <row r="180" s="182" customFormat="1" ht="12.75"/>
    <row r="181" s="182" customFormat="1" ht="12.75"/>
    <row r="182" s="182" customFormat="1" ht="12.75"/>
    <row r="183" s="182" customFormat="1" ht="12.75"/>
    <row r="184" s="182" customFormat="1" ht="12.75"/>
    <row r="185" s="182" customFormat="1" ht="12.75"/>
    <row r="186" s="182" customFormat="1" ht="12.75"/>
    <row r="187" s="182" customFormat="1" ht="12.75"/>
    <row r="188" s="182" customFormat="1" ht="12.75"/>
    <row r="189" s="182" customFormat="1" ht="12.75"/>
    <row r="190" s="182" customFormat="1" ht="12.75"/>
    <row r="191" s="182" customFormat="1" ht="12.75"/>
    <row r="192" s="182" customFormat="1" ht="12.75"/>
    <row r="193" s="182" customFormat="1" ht="12.75"/>
    <row r="194" s="182" customFormat="1" ht="12.75"/>
    <row r="195" s="182" customFormat="1" ht="12.75"/>
    <row r="196" spans="1:4" s="182" customFormat="1" ht="15.75">
      <c r="A196" s="5" t="s">
        <v>216</v>
      </c>
      <c r="B196" s="5"/>
      <c r="C196" s="47"/>
      <c r="D196"/>
    </row>
    <row r="197" spans="1:4" s="182" customFormat="1" ht="15.75">
      <c r="A197" s="5" t="s">
        <v>414</v>
      </c>
      <c r="B197" s="5"/>
      <c r="C197" s="47"/>
      <c r="D197"/>
    </row>
    <row r="198" spans="1:4" s="182" customFormat="1" ht="15.75">
      <c r="A198" s="5" t="s">
        <v>217</v>
      </c>
      <c r="B198" s="5"/>
      <c r="C198" s="47"/>
      <c r="D198"/>
    </row>
    <row r="199" spans="1:4" s="182" customFormat="1" ht="15.75">
      <c r="A199" s="5" t="s">
        <v>415</v>
      </c>
      <c r="B199" s="5"/>
      <c r="C199" s="47"/>
      <c r="D199"/>
    </row>
    <row r="200" spans="1:4" s="182" customFormat="1" ht="15">
      <c r="A200" s="47"/>
      <c r="B200" s="47"/>
      <c r="C200" s="47"/>
      <c r="D200"/>
    </row>
    <row r="201" spans="1:4" s="182" customFormat="1" ht="15">
      <c r="A201" s="47"/>
      <c r="B201" s="47"/>
      <c r="C201" s="47"/>
      <c r="D201"/>
    </row>
    <row r="202" spans="1:4" s="182" customFormat="1" ht="15">
      <c r="A202" s="47"/>
      <c r="B202" s="47"/>
      <c r="C202" s="47"/>
      <c r="D202"/>
    </row>
    <row r="203" spans="1:4" s="182" customFormat="1" ht="15.75">
      <c r="A203" s="5" t="s">
        <v>466</v>
      </c>
      <c r="B203" s="47"/>
      <c r="C203" s="47"/>
      <c r="D203"/>
    </row>
    <row r="204" spans="1:4" s="182" customFormat="1" ht="15">
      <c r="A204" s="47"/>
      <c r="B204" s="47"/>
      <c r="C204" s="47"/>
      <c r="D204"/>
    </row>
    <row r="205" spans="1:4" s="182" customFormat="1" ht="15.75">
      <c r="A205" s="5" t="s">
        <v>412</v>
      </c>
      <c r="B205" s="5" t="s">
        <v>110</v>
      </c>
      <c r="C205" s="47"/>
      <c r="D205"/>
    </row>
    <row r="206" spans="1:4" s="182" customFormat="1" ht="15">
      <c r="A206" s="47"/>
      <c r="B206" s="47"/>
      <c r="C206" s="47"/>
      <c r="D206"/>
    </row>
    <row r="207" spans="1:4" s="182" customFormat="1" ht="15">
      <c r="A207" s="47"/>
      <c r="B207" s="47"/>
      <c r="C207" s="47"/>
      <c r="D207"/>
    </row>
    <row r="208" spans="1:4" s="182" customFormat="1" ht="12.75">
      <c r="A208" s="256" t="s">
        <v>131</v>
      </c>
      <c r="B208" s="256"/>
      <c r="C208" s="256"/>
      <c r="D208" s="256"/>
    </row>
    <row r="209" spans="1:4" s="182" customFormat="1" ht="12.75">
      <c r="A209" s="256"/>
      <c r="B209" s="256"/>
      <c r="C209" s="256"/>
      <c r="D209" s="256"/>
    </row>
    <row r="210" spans="1:4" s="182" customFormat="1" ht="12.75">
      <c r="A210" s="256"/>
      <c r="B210" s="256"/>
      <c r="C210" s="256"/>
      <c r="D210" s="256"/>
    </row>
    <row r="211" spans="1:4" s="182" customFormat="1" ht="12.75">
      <c r="A211" s="256"/>
      <c r="B211" s="256"/>
      <c r="C211" s="256"/>
      <c r="D211" s="256"/>
    </row>
    <row r="212" spans="1:4" s="182" customFormat="1" ht="12.75">
      <c r="A212" s="256"/>
      <c r="B212" s="256"/>
      <c r="C212" s="256"/>
      <c r="D212" s="256"/>
    </row>
    <row r="213" spans="1:4" s="182" customFormat="1" ht="12.75">
      <c r="A213" s="256"/>
      <c r="B213" s="256"/>
      <c r="C213" s="256"/>
      <c r="D213" s="256"/>
    </row>
    <row r="214" spans="1:4" s="182" customFormat="1" ht="12.75">
      <c r="A214" s="256"/>
      <c r="B214" s="256"/>
      <c r="C214" s="256"/>
      <c r="D214" s="256"/>
    </row>
    <row r="215" spans="1:4" s="182" customFormat="1" ht="12.75">
      <c r="A215" s="256"/>
      <c r="B215" s="256"/>
      <c r="C215" s="256"/>
      <c r="D215" s="256"/>
    </row>
    <row r="216" spans="1:4" s="182" customFormat="1" ht="12.75">
      <c r="A216" s="256"/>
      <c r="B216" s="256"/>
      <c r="C216" s="256"/>
      <c r="D216" s="256"/>
    </row>
    <row r="217" spans="1:4" s="182" customFormat="1" ht="12.75">
      <c r="A217" s="256"/>
      <c r="B217" s="256"/>
      <c r="C217" s="256"/>
      <c r="D217" s="256"/>
    </row>
    <row r="218" spans="1:4" s="182" customFormat="1" ht="12.75">
      <c r="A218" s="256"/>
      <c r="B218" s="256"/>
      <c r="C218" s="256"/>
      <c r="D218" s="256"/>
    </row>
    <row r="219" spans="1:4" s="182" customFormat="1" ht="12.75">
      <c r="A219" s="256"/>
      <c r="B219" s="256"/>
      <c r="C219" s="256"/>
      <c r="D219" s="256"/>
    </row>
    <row r="220" spans="1:4" s="182" customFormat="1" ht="12.75">
      <c r="A220" s="256"/>
      <c r="B220" s="256"/>
      <c r="C220" s="256"/>
      <c r="D220" s="256"/>
    </row>
    <row r="221" spans="1:4" s="182" customFormat="1" ht="15.75">
      <c r="A221" s="5"/>
      <c r="B221" s="47"/>
      <c r="C221" s="47"/>
      <c r="D221"/>
    </row>
    <row r="222" spans="1:4" s="182" customFormat="1" ht="15">
      <c r="A222" s="47"/>
      <c r="B222" s="47"/>
      <c r="C222" s="47"/>
      <c r="D222"/>
    </row>
    <row r="223" spans="1:4" s="182" customFormat="1" ht="15">
      <c r="A223" s="257" t="s">
        <v>125</v>
      </c>
      <c r="B223" s="257"/>
      <c r="C223" s="257"/>
      <c r="D223" s="257"/>
    </row>
    <row r="224" spans="1:4" s="182" customFormat="1" ht="15">
      <c r="A224" s="47" t="s">
        <v>128</v>
      </c>
      <c r="B224" s="47"/>
      <c r="C224" s="47"/>
      <c r="D224"/>
    </row>
    <row r="225" spans="1:4" s="182" customFormat="1" ht="15">
      <c r="A225" s="47"/>
      <c r="B225" s="47" t="s">
        <v>126</v>
      </c>
      <c r="C225" s="47"/>
      <c r="D225"/>
    </row>
    <row r="226" spans="1:4" s="182" customFormat="1" ht="15">
      <c r="A226" s="258" t="s">
        <v>127</v>
      </c>
      <c r="B226" s="258"/>
      <c r="C226" s="258"/>
      <c r="D226"/>
    </row>
    <row r="227" spans="1:4" s="182" customFormat="1" ht="15">
      <c r="A227" s="47"/>
      <c r="B227" s="47"/>
      <c r="C227" s="47"/>
      <c r="D227"/>
    </row>
    <row r="228" spans="1:4" s="182" customFormat="1" ht="15">
      <c r="A228" s="47"/>
      <c r="B228" s="47"/>
      <c r="C228" s="47"/>
      <c r="D228"/>
    </row>
    <row r="229" spans="1:4" s="182" customFormat="1" ht="15">
      <c r="A229" s="47"/>
      <c r="B229" s="47"/>
      <c r="C229" s="47"/>
      <c r="D229"/>
    </row>
    <row r="230" spans="1:4" s="182" customFormat="1" ht="15">
      <c r="A230" s="47"/>
      <c r="B230" s="47"/>
      <c r="C230" s="47"/>
      <c r="D230"/>
    </row>
    <row r="231" spans="1:4" s="182" customFormat="1" ht="15">
      <c r="A231" s="47"/>
      <c r="B231" s="47"/>
      <c r="C231" s="47"/>
      <c r="D231"/>
    </row>
    <row r="232" spans="1:4" s="182" customFormat="1" ht="15">
      <c r="A232" s="47"/>
      <c r="B232" s="47"/>
      <c r="C232" s="47"/>
      <c r="D232"/>
    </row>
    <row r="233" spans="1:4" s="182" customFormat="1" ht="15">
      <c r="A233" s="47"/>
      <c r="B233" s="47"/>
      <c r="C233" s="47"/>
      <c r="D233"/>
    </row>
    <row r="234" spans="1:4" s="182" customFormat="1" ht="15">
      <c r="A234" s="47"/>
      <c r="B234" s="47"/>
      <c r="C234" s="47"/>
      <c r="D234"/>
    </row>
    <row r="235" spans="1:4" s="182" customFormat="1" ht="15">
      <c r="A235" s="47"/>
      <c r="B235" s="47"/>
      <c r="C235" s="47"/>
      <c r="D235"/>
    </row>
    <row r="236" spans="1:4" s="182" customFormat="1" ht="15">
      <c r="A236" s="47"/>
      <c r="B236" s="47"/>
      <c r="C236" s="47"/>
      <c r="D236"/>
    </row>
    <row r="237" spans="1:4" s="182" customFormat="1" ht="15.75">
      <c r="A237" s="259" t="s">
        <v>129</v>
      </c>
      <c r="B237" s="259"/>
      <c r="C237" s="259"/>
      <c r="D237" s="259"/>
    </row>
    <row r="238" spans="1:4" s="182" customFormat="1" ht="15">
      <c r="A238" s="47"/>
      <c r="B238" s="47"/>
      <c r="C238" s="47"/>
      <c r="D238"/>
    </row>
    <row r="239" spans="1:4" s="182" customFormat="1" ht="15">
      <c r="A239" s="47"/>
      <c r="B239" s="47"/>
      <c r="C239" s="47"/>
      <c r="D239"/>
    </row>
    <row r="240" spans="1:4" s="182" customFormat="1" ht="15">
      <c r="A240" s="47"/>
      <c r="B240" s="47"/>
      <c r="C240" s="47"/>
      <c r="D240"/>
    </row>
    <row r="241" spans="1:4" s="182" customFormat="1" ht="15">
      <c r="A241" s="47"/>
      <c r="B241" s="47"/>
      <c r="C241" s="47"/>
      <c r="D241"/>
    </row>
    <row r="242" spans="1:4" s="182" customFormat="1" ht="15">
      <c r="A242" s="47"/>
      <c r="B242" s="47"/>
      <c r="C242" s="47"/>
      <c r="D242"/>
    </row>
    <row r="243" spans="1:4" s="182" customFormat="1" ht="15">
      <c r="A243" s="47"/>
      <c r="B243" s="47"/>
      <c r="C243" s="47"/>
      <c r="D243"/>
    </row>
    <row r="244" spans="1:4" s="182" customFormat="1" ht="15">
      <c r="A244" s="47"/>
      <c r="B244" s="47"/>
      <c r="C244" s="47"/>
      <c r="D244"/>
    </row>
    <row r="245" spans="1:4" s="182" customFormat="1" ht="15">
      <c r="A245" s="47"/>
      <c r="B245" s="47"/>
      <c r="C245" s="47"/>
      <c r="D245"/>
    </row>
    <row r="246" spans="1:4" s="182" customFormat="1" ht="15">
      <c r="A246" s="47"/>
      <c r="B246" s="47"/>
      <c r="C246" s="47"/>
      <c r="D246"/>
    </row>
    <row r="247" spans="1:4" s="182" customFormat="1" ht="15">
      <c r="A247" s="47"/>
      <c r="B247" s="47"/>
      <c r="C247" s="47"/>
      <c r="D247"/>
    </row>
    <row r="248" spans="1:4" s="182" customFormat="1" ht="15">
      <c r="A248" s="47"/>
      <c r="B248" s="47"/>
      <c r="C248" s="47"/>
      <c r="D248"/>
    </row>
    <row r="249" spans="1:4" s="182" customFormat="1" ht="15">
      <c r="A249" s="133"/>
      <c r="B249" s="133"/>
      <c r="C249" s="133"/>
      <c r="D249"/>
    </row>
    <row r="250" spans="1:4" s="182" customFormat="1" ht="15">
      <c r="A250" s="47"/>
      <c r="B250" s="47"/>
      <c r="C250" s="47"/>
      <c r="D250"/>
    </row>
    <row r="251" spans="1:4" s="182" customFormat="1" ht="15">
      <c r="A251" s="47" t="s">
        <v>271</v>
      </c>
      <c r="B251" s="47"/>
      <c r="C251" s="47"/>
      <c r="D251"/>
    </row>
    <row r="252" spans="1:4" s="182" customFormat="1" ht="15">
      <c r="A252" s="47"/>
      <c r="B252" s="47" t="s">
        <v>111</v>
      </c>
      <c r="C252" s="47"/>
      <c r="D252"/>
    </row>
    <row r="253" spans="1:4" s="182" customFormat="1" ht="15">
      <c r="A253" s="47"/>
      <c r="B253" s="47"/>
      <c r="C253" s="47"/>
      <c r="D253"/>
    </row>
    <row r="254" spans="1:4" s="182" customFormat="1" ht="15">
      <c r="A254" s="47"/>
      <c r="B254" s="47"/>
      <c r="C254" s="47"/>
      <c r="D254"/>
    </row>
    <row r="255" s="182" customFormat="1" ht="12.75"/>
    <row r="256" s="182" customFormat="1" ht="12.75"/>
    <row r="257" s="182" customFormat="1" ht="12.75"/>
    <row r="258" s="182" customFormat="1" ht="12.75"/>
    <row r="259" s="182" customFormat="1" ht="12.75"/>
    <row r="260" s="182" customFormat="1" ht="12.75"/>
    <row r="261" s="182" customFormat="1" ht="12.75"/>
    <row r="262" s="182" customFormat="1" ht="12.75"/>
    <row r="263" s="182" customFormat="1" ht="12.75"/>
    <row r="264" s="182" customFormat="1" ht="12.75"/>
    <row r="265" s="182" customFormat="1" ht="12.75"/>
    <row r="266" s="182" customFormat="1" ht="12.75"/>
    <row r="267" s="182" customFormat="1" ht="12.75"/>
    <row r="268" s="182" customFormat="1" ht="12.75"/>
    <row r="269" s="182" customFormat="1" ht="12.75"/>
    <row r="270" s="182" customFormat="1" ht="12.75"/>
    <row r="271" s="182" customFormat="1" ht="12.75"/>
    <row r="272" s="182" customFormat="1" ht="12.75"/>
    <row r="273" s="182" customFormat="1" ht="12.75"/>
    <row r="274" s="182" customFormat="1" ht="12.75"/>
    <row r="275" s="182" customFormat="1" ht="12.75"/>
    <row r="276" s="182" customFormat="1" ht="12.75"/>
    <row r="277" s="182" customFormat="1" ht="12.75"/>
    <row r="278" s="182" customFormat="1" ht="12.75"/>
    <row r="279" s="182" customFormat="1" ht="12.75"/>
    <row r="280" s="182" customFormat="1" ht="12.75"/>
    <row r="281" s="182" customFormat="1" ht="12.75"/>
    <row r="282" s="182" customFormat="1" ht="12.75"/>
    <row r="283" s="182" customFormat="1" ht="12.75"/>
    <row r="284" s="182" customFormat="1" ht="12.75"/>
    <row r="285" s="182" customFormat="1" ht="12.75"/>
    <row r="286" s="182" customFormat="1" ht="12.75"/>
    <row r="287" s="182" customFormat="1" ht="12.75"/>
    <row r="288" s="182" customFormat="1" ht="12.75"/>
    <row r="289" s="182" customFormat="1" ht="12.75"/>
    <row r="290" s="182" customFormat="1" ht="12.75"/>
    <row r="291" s="182" customFormat="1" ht="12.75"/>
    <row r="292" s="182" customFormat="1" ht="12.75"/>
    <row r="293" s="182" customFormat="1" ht="12.75"/>
    <row r="294" s="182" customFormat="1" ht="12.75"/>
    <row r="295" s="182" customFormat="1" ht="12.75"/>
    <row r="296" s="182" customFormat="1" ht="12.75"/>
    <row r="297" s="182" customFormat="1" ht="12.75"/>
    <row r="298" s="182" customFormat="1" ht="12.75"/>
    <row r="299" s="182" customFormat="1" ht="12.75"/>
    <row r="300" s="182" customFormat="1" ht="12.75"/>
    <row r="301" s="182" customFormat="1" ht="12.75"/>
    <row r="302" s="182" customFormat="1" ht="12.75"/>
    <row r="303" s="182" customFormat="1" ht="12.75"/>
    <row r="304" s="182" customFormat="1" ht="12.75"/>
    <row r="305" s="182" customFormat="1" ht="12.75"/>
    <row r="306" s="182" customFormat="1" ht="12.75"/>
    <row r="307" s="182" customFormat="1" ht="12.75"/>
    <row r="308" s="182" customFormat="1" ht="12.75"/>
    <row r="309" s="182" customFormat="1" ht="12.75"/>
    <row r="310" s="182" customFormat="1" ht="12.75"/>
    <row r="311" s="182" customFormat="1" ht="12.75"/>
    <row r="312" s="182" customFormat="1" ht="12.75"/>
    <row r="313" s="182" customFormat="1" ht="12.75"/>
    <row r="314" s="182" customFormat="1" ht="12.75"/>
    <row r="315" s="182" customFormat="1" ht="12.75"/>
    <row r="316" s="182" customFormat="1" ht="12.75"/>
    <row r="317" s="182" customFormat="1" ht="12.75"/>
    <row r="318" s="182" customFormat="1" ht="12.75"/>
    <row r="319" s="182" customFormat="1" ht="12.75"/>
    <row r="320" s="182" customFormat="1" ht="12.75"/>
    <row r="321" s="182" customFormat="1" ht="12.75"/>
    <row r="322" s="182" customFormat="1" ht="12.75"/>
    <row r="323" s="182" customFormat="1" ht="12.75"/>
    <row r="324" s="182" customFormat="1" ht="12.75"/>
    <row r="325" s="182" customFormat="1" ht="12.75"/>
    <row r="326" s="182" customFormat="1" ht="12.75"/>
    <row r="327" s="182" customFormat="1" ht="12.75"/>
    <row r="328" s="182" customFormat="1" ht="12.75"/>
    <row r="329" s="182" customFormat="1" ht="12.75"/>
    <row r="330" s="182" customFormat="1" ht="12.75"/>
    <row r="331" s="182" customFormat="1" ht="12.75"/>
    <row r="332" s="182" customFormat="1" ht="12.75"/>
    <row r="333" s="182" customFormat="1" ht="12.75"/>
    <row r="334" s="182" customFormat="1" ht="12.75"/>
    <row r="335" s="182" customFormat="1" ht="12.75"/>
    <row r="336" s="182" customFormat="1" ht="12.75"/>
    <row r="337" s="182" customFormat="1" ht="12.75"/>
    <row r="338" s="182" customFormat="1" ht="12.75"/>
    <row r="339" s="182" customFormat="1" ht="12.75"/>
    <row r="340" s="182" customFormat="1" ht="12.75"/>
    <row r="341" s="182" customFormat="1" ht="12.75"/>
    <row r="342" s="182" customFormat="1" ht="12.75"/>
    <row r="343" s="182" customFormat="1" ht="12.75"/>
    <row r="344" s="182" customFormat="1" ht="12.75"/>
    <row r="345" s="182" customFormat="1" ht="12.75"/>
    <row r="346" s="182" customFormat="1" ht="12.75"/>
    <row r="347" s="182" customFormat="1" ht="12.75"/>
    <row r="348" s="182" customFormat="1" ht="12.75"/>
    <row r="349" s="182" customFormat="1" ht="12.75"/>
    <row r="350" s="182" customFormat="1" ht="12.75"/>
    <row r="351" s="182" customFormat="1" ht="12.75"/>
    <row r="352" s="182" customFormat="1" ht="12.75"/>
    <row r="353" s="182" customFormat="1" ht="12.75"/>
    <row r="354" s="182" customFormat="1" ht="12.75"/>
    <row r="355" s="182" customFormat="1" ht="12.75"/>
    <row r="356" s="182" customFormat="1" ht="12.75"/>
    <row r="357" s="182" customFormat="1" ht="12.75"/>
    <row r="358" s="182" customFormat="1" ht="12.75"/>
    <row r="359" s="182" customFormat="1" ht="12.75"/>
    <row r="360" s="182" customFormat="1" ht="12.75"/>
    <row r="361" s="182" customFormat="1" ht="12.75"/>
    <row r="362" s="182" customFormat="1" ht="12.75"/>
    <row r="363" s="182" customFormat="1" ht="12.75"/>
    <row r="364" s="182" customFormat="1" ht="12.75"/>
    <row r="365" s="182" customFormat="1" ht="12.75"/>
    <row r="366" s="182" customFormat="1" ht="12.75"/>
    <row r="367" s="182" customFormat="1" ht="12.75"/>
    <row r="368" s="182" customFormat="1" ht="12.75"/>
    <row r="369" s="182" customFormat="1" ht="12.75"/>
    <row r="370" s="182" customFormat="1" ht="12.75"/>
    <row r="371" s="182" customFormat="1" ht="12.75"/>
    <row r="372" s="182" customFormat="1" ht="12.75"/>
    <row r="373" s="182" customFormat="1" ht="12.75"/>
    <row r="374" s="182" customFormat="1" ht="12.75"/>
    <row r="375" s="182" customFormat="1" ht="12.75"/>
    <row r="376" s="182" customFormat="1" ht="12.75"/>
    <row r="377" s="182" customFormat="1" ht="12.75"/>
    <row r="378" s="182" customFormat="1" ht="12.75"/>
    <row r="379" s="182" customFormat="1" ht="12.75"/>
    <row r="380" s="182" customFormat="1" ht="12.75"/>
    <row r="381" s="182" customFormat="1" ht="12.75"/>
    <row r="382" s="182" customFormat="1" ht="12.75"/>
    <row r="383" s="182" customFormat="1" ht="12.75"/>
    <row r="384" s="182" customFormat="1" ht="12.75"/>
    <row r="385" s="182" customFormat="1" ht="12.75"/>
    <row r="386" s="182" customFormat="1" ht="12.75"/>
    <row r="387" s="182" customFormat="1" ht="12.75"/>
    <row r="388" s="182" customFormat="1" ht="12.75"/>
    <row r="389" s="182" customFormat="1" ht="12.75"/>
    <row r="390" s="182" customFormat="1" ht="12.75"/>
    <row r="391" s="182" customFormat="1" ht="12.75"/>
    <row r="392" s="182" customFormat="1" ht="12.75"/>
    <row r="393" s="182" customFormat="1" ht="12.75"/>
    <row r="394" s="182" customFormat="1" ht="12.75"/>
    <row r="395" s="182" customFormat="1" ht="12.75"/>
    <row r="396" s="182" customFormat="1" ht="12.75"/>
    <row r="397" s="182" customFormat="1" ht="12.75"/>
    <row r="398" s="182" customFormat="1" ht="12.75"/>
    <row r="399" s="182" customFormat="1" ht="12.75"/>
    <row r="400" s="182" customFormat="1" ht="12.75"/>
    <row r="401" s="182" customFormat="1" ht="12.75"/>
    <row r="402" s="182" customFormat="1" ht="12.75"/>
    <row r="403" s="182" customFormat="1" ht="12.75"/>
    <row r="404" s="182" customFormat="1" ht="12.75"/>
    <row r="405" s="182" customFormat="1" ht="12.75"/>
    <row r="406" s="182" customFormat="1" ht="12.75"/>
    <row r="407" s="182" customFormat="1" ht="12.75"/>
    <row r="408" s="182" customFormat="1" ht="12.75"/>
    <row r="409" s="182" customFormat="1" ht="12.75"/>
    <row r="410" s="182" customFormat="1" ht="12.75"/>
    <row r="411" s="182" customFormat="1" ht="12.75"/>
    <row r="412" s="182" customFormat="1" ht="12.75"/>
    <row r="413" s="182" customFormat="1" ht="12.75"/>
    <row r="414" s="182" customFormat="1" ht="12.75"/>
    <row r="415" s="182" customFormat="1" ht="12.75"/>
    <row r="416" s="182" customFormat="1" ht="12.75"/>
    <row r="417" s="182" customFormat="1" ht="12.75"/>
    <row r="418" s="182" customFormat="1" ht="12.75"/>
    <row r="419" s="182" customFormat="1" ht="12.75"/>
    <row r="420" s="182" customFormat="1" ht="12.75"/>
    <row r="421" s="182" customFormat="1" ht="12.75"/>
    <row r="422" s="182" customFormat="1" ht="12.75"/>
    <row r="423" s="182" customFormat="1" ht="12.75"/>
    <row r="424" s="182" customFormat="1" ht="12.75"/>
    <row r="425" s="182" customFormat="1" ht="12.75"/>
    <row r="426" s="182" customFormat="1" ht="12.75"/>
    <row r="427" s="182" customFormat="1" ht="12.75"/>
    <row r="428" s="182" customFormat="1" ht="12.75"/>
    <row r="429" s="182" customFormat="1" ht="12.75"/>
    <row r="430" s="182" customFormat="1" ht="12.75"/>
    <row r="431" s="182" customFormat="1" ht="12.75"/>
    <row r="432" s="182" customFormat="1" ht="12.75"/>
    <row r="433" s="182" customFormat="1" ht="12.75"/>
    <row r="434" s="182" customFormat="1" ht="12.75"/>
    <row r="435" s="182" customFormat="1" ht="12.75"/>
    <row r="436" s="182" customFormat="1" ht="12.75"/>
    <row r="437" s="182" customFormat="1" ht="12.75"/>
    <row r="438" s="182" customFormat="1" ht="12.75"/>
    <row r="439" s="182" customFormat="1" ht="12.75"/>
    <row r="440" s="182" customFormat="1" ht="12.75"/>
    <row r="441" s="182" customFormat="1" ht="12.75"/>
    <row r="442" s="182" customFormat="1" ht="12.75"/>
    <row r="443" s="182" customFormat="1" ht="12.75"/>
    <row r="444" s="182" customFormat="1" ht="12.75"/>
    <row r="445" s="182" customFormat="1" ht="12.75"/>
    <row r="446" s="182" customFormat="1" ht="12.75"/>
    <row r="447" s="182" customFormat="1" ht="12.75"/>
    <row r="448" s="182" customFormat="1" ht="12.75"/>
    <row r="449" s="182" customFormat="1" ht="12.75"/>
    <row r="450" s="182" customFormat="1" ht="12.75"/>
    <row r="451" s="182" customFormat="1" ht="12.75"/>
    <row r="452" s="182" customFormat="1" ht="12.75"/>
    <row r="453" s="182" customFormat="1" ht="12.75"/>
    <row r="454" s="182" customFormat="1" ht="12.75"/>
    <row r="455" s="182" customFormat="1" ht="12.75"/>
    <row r="456" s="182" customFormat="1" ht="12.75"/>
    <row r="457" s="182" customFormat="1" ht="12.75"/>
    <row r="458" s="182" customFormat="1" ht="12.75"/>
    <row r="459" s="182" customFormat="1" ht="12.75"/>
    <row r="460" s="182" customFormat="1" ht="12.75"/>
    <row r="461" s="182" customFormat="1" ht="12.75"/>
    <row r="462" s="182" customFormat="1" ht="12.75"/>
    <row r="463" s="182" customFormat="1" ht="12.75"/>
    <row r="464" s="182" customFormat="1" ht="12.75"/>
    <row r="465" s="182" customFormat="1" ht="12.75"/>
    <row r="466" s="182" customFormat="1" ht="12.75"/>
    <row r="467" s="182" customFormat="1" ht="12.75"/>
    <row r="468" s="182" customFormat="1" ht="12.75"/>
    <row r="469" s="182" customFormat="1" ht="12.75"/>
    <row r="470" s="182" customFormat="1" ht="12.75"/>
    <row r="471" s="182" customFormat="1" ht="12.75"/>
    <row r="472" s="182" customFormat="1" ht="12.75"/>
    <row r="473" s="182" customFormat="1" ht="12.75"/>
    <row r="474" s="182" customFormat="1" ht="12.75"/>
    <row r="475" s="182" customFormat="1" ht="12.75"/>
    <row r="476" s="182" customFormat="1" ht="12.75"/>
    <row r="477" s="182" customFormat="1" ht="12.75"/>
    <row r="478" s="182" customFormat="1" ht="12.75"/>
    <row r="479" s="182" customFormat="1" ht="12.75"/>
    <row r="480" s="182" customFormat="1" ht="12.75"/>
    <row r="481" s="182" customFormat="1" ht="12.75"/>
    <row r="482" s="182" customFormat="1" ht="12.75"/>
    <row r="483" s="182" customFormat="1" ht="12.75"/>
    <row r="484" s="182" customFormat="1" ht="12.75"/>
    <row r="485" s="182" customFormat="1" ht="12.75"/>
    <row r="486" s="182" customFormat="1" ht="12.75"/>
    <row r="487" s="182" customFormat="1" ht="12.75"/>
    <row r="488" s="182" customFormat="1" ht="12.75"/>
    <row r="489" s="182" customFormat="1" ht="12.75"/>
    <row r="490" s="182" customFormat="1" ht="12.75"/>
    <row r="491" s="182" customFormat="1" ht="12.75"/>
    <row r="492" s="182" customFormat="1" ht="12.75"/>
    <row r="493" s="182" customFormat="1" ht="12.75"/>
    <row r="494" s="182" customFormat="1" ht="12.75"/>
    <row r="495" s="182" customFormat="1" ht="12.75"/>
    <row r="496" s="182" customFormat="1" ht="12.75"/>
    <row r="497" s="182" customFormat="1" ht="12.75"/>
    <row r="498" s="182" customFormat="1" ht="12.75"/>
    <row r="499" s="182" customFormat="1" ht="12.75"/>
    <row r="500" s="182" customFormat="1" ht="12.75"/>
    <row r="501" s="182" customFormat="1" ht="12.75"/>
    <row r="502" s="182" customFormat="1" ht="12.75"/>
    <row r="503" s="182" customFormat="1" ht="12.75"/>
    <row r="504" s="182" customFormat="1" ht="12.75"/>
    <row r="505" s="182" customFormat="1" ht="12.75"/>
    <row r="506" s="182" customFormat="1" ht="12.75"/>
    <row r="507" s="182" customFormat="1" ht="12.75"/>
    <row r="508" s="182" customFormat="1" ht="12.75"/>
    <row r="509" s="182" customFormat="1" ht="12.75"/>
    <row r="510" s="182" customFormat="1" ht="12.75"/>
    <row r="511" s="182" customFormat="1" ht="12.75"/>
    <row r="512" s="182" customFormat="1" ht="12.75"/>
    <row r="513" s="182" customFormat="1" ht="12.75"/>
    <row r="514" s="182" customFormat="1" ht="12.75"/>
    <row r="515" s="182" customFormat="1" ht="12.75"/>
    <row r="516" s="182" customFormat="1" ht="12.75"/>
    <row r="517" s="182" customFormat="1" ht="12.75"/>
    <row r="518" s="182" customFormat="1" ht="12.75"/>
    <row r="519" s="182" customFormat="1" ht="12.75"/>
    <row r="520" s="182" customFormat="1" ht="12.75"/>
    <row r="521" s="182" customFormat="1" ht="12.75"/>
    <row r="522" s="182" customFormat="1" ht="12.75"/>
    <row r="523" s="182" customFormat="1" ht="12.75"/>
    <row r="524" s="182" customFormat="1" ht="12.75"/>
    <row r="525" s="182" customFormat="1" ht="12.75"/>
    <row r="526" s="182" customFormat="1" ht="12.75"/>
    <row r="527" s="182" customFormat="1" ht="12.75"/>
    <row r="528" s="182" customFormat="1" ht="12.75"/>
    <row r="529" s="182" customFormat="1" ht="12.75"/>
    <row r="530" s="182" customFormat="1" ht="12.75"/>
    <row r="531" s="182" customFormat="1" ht="12.75"/>
    <row r="532" s="182" customFormat="1" ht="12.75"/>
    <row r="533" s="182" customFormat="1" ht="12.75"/>
    <row r="534" s="182" customFormat="1" ht="12.75"/>
    <row r="535" s="182" customFormat="1" ht="12.75"/>
    <row r="536" s="182" customFormat="1" ht="12.75"/>
    <row r="537" s="182" customFormat="1" ht="12.75"/>
    <row r="538" s="182" customFormat="1" ht="12.75"/>
    <row r="539" s="182" customFormat="1" ht="12.75"/>
    <row r="540" s="182" customFormat="1" ht="12.75"/>
    <row r="541" s="182" customFormat="1" ht="12.75"/>
    <row r="542" s="182" customFormat="1" ht="12.75"/>
    <row r="543" s="182" customFormat="1" ht="12.75"/>
    <row r="544" s="182" customFormat="1" ht="12.75"/>
    <row r="545" s="182" customFormat="1" ht="12.75"/>
    <row r="546" s="182" customFormat="1" ht="12.75"/>
    <row r="547" s="182" customFormat="1" ht="12.75"/>
    <row r="548" s="182" customFormat="1" ht="12.75"/>
    <row r="549" s="182" customFormat="1" ht="12.75"/>
    <row r="550" s="182" customFormat="1" ht="12.75"/>
    <row r="551" s="182" customFormat="1" ht="12.75"/>
    <row r="552" s="182" customFormat="1" ht="12.75"/>
    <row r="553" s="182" customFormat="1" ht="12.75"/>
    <row r="554" s="182" customFormat="1" ht="12.75"/>
    <row r="555" s="182" customFormat="1" ht="12.75"/>
    <row r="556" s="182" customFormat="1" ht="12.75"/>
    <row r="557" s="182" customFormat="1" ht="12.75"/>
    <row r="558" s="182" customFormat="1" ht="12.75"/>
    <row r="559" s="182" customFormat="1" ht="12.75"/>
    <row r="560" s="182" customFormat="1" ht="12.75"/>
    <row r="561" s="182" customFormat="1" ht="12.75"/>
    <row r="562" s="182" customFormat="1" ht="12.75"/>
    <row r="563" s="182" customFormat="1" ht="12.75"/>
    <row r="564" s="182" customFormat="1" ht="12.75"/>
    <row r="565" s="182" customFormat="1" ht="12.75"/>
    <row r="566" s="182" customFormat="1" ht="12.75"/>
    <row r="567" s="182" customFormat="1" ht="12.75"/>
    <row r="568" s="182" customFormat="1" ht="12.75"/>
    <row r="569" s="182" customFormat="1" ht="12.75"/>
    <row r="570" s="182" customFormat="1" ht="12.75"/>
    <row r="571" s="182" customFormat="1" ht="12.75"/>
    <row r="572" s="182" customFormat="1" ht="12.75"/>
    <row r="573" s="182" customFormat="1" ht="12.75"/>
    <row r="574" s="182" customFormat="1" ht="12.75"/>
    <row r="575" s="182" customFormat="1" ht="12.75"/>
    <row r="576" s="182" customFormat="1" ht="12.75"/>
    <row r="577" s="182" customFormat="1" ht="12.75"/>
    <row r="578" s="182" customFormat="1" ht="12.75"/>
    <row r="579" s="182" customFormat="1" ht="12.75"/>
    <row r="580" s="182" customFormat="1" ht="12.75"/>
    <row r="581" s="182" customFormat="1" ht="12.75"/>
    <row r="582" s="182" customFormat="1" ht="12.75"/>
    <row r="583" s="182" customFormat="1" ht="12.75"/>
    <row r="584" s="182" customFormat="1" ht="12.75"/>
    <row r="585" s="182" customFormat="1" ht="12.75"/>
    <row r="586" s="182" customFormat="1" ht="12.75"/>
    <row r="587" s="182" customFormat="1" ht="12.75"/>
    <row r="588" s="182" customFormat="1" ht="12.75"/>
    <row r="589" s="182" customFormat="1" ht="12.75"/>
    <row r="590" s="182" customFormat="1" ht="12.75"/>
    <row r="591" s="182" customFormat="1" ht="12.75"/>
    <row r="592" s="182" customFormat="1" ht="12.75"/>
    <row r="593" s="182" customFormat="1" ht="12.75"/>
    <row r="594" s="182" customFormat="1" ht="12.75"/>
    <row r="595" s="182" customFormat="1" ht="12.75"/>
    <row r="596" s="182" customFormat="1" ht="12.75"/>
    <row r="597" s="182" customFormat="1" ht="12.75"/>
    <row r="598" s="182" customFormat="1" ht="12.75"/>
    <row r="599" s="182" customFormat="1" ht="12.75"/>
    <row r="600" s="182" customFormat="1" ht="12.75"/>
    <row r="601" s="182" customFormat="1" ht="12.75"/>
    <row r="602" s="182" customFormat="1" ht="12.75"/>
    <row r="603" s="182" customFormat="1" ht="12.75"/>
    <row r="604" s="182" customFormat="1" ht="12.75"/>
    <row r="605" s="182" customFormat="1" ht="12.75"/>
    <row r="606" s="182" customFormat="1" ht="12.75"/>
    <row r="607" s="182" customFormat="1" ht="12.75"/>
    <row r="608" s="182" customFormat="1" ht="12.75"/>
    <row r="609" s="182" customFormat="1" ht="12.75"/>
    <row r="610" s="182" customFormat="1" ht="12.75"/>
    <row r="611" s="182" customFormat="1" ht="12.75"/>
    <row r="612" s="182" customFormat="1" ht="12.75"/>
    <row r="613" s="182" customFormat="1" ht="12.75"/>
    <row r="614" s="182" customFormat="1" ht="12.75"/>
    <row r="615" s="182" customFormat="1" ht="12.75"/>
    <row r="616" s="182" customFormat="1" ht="12.75"/>
    <row r="617" s="182" customFormat="1" ht="12.75"/>
    <row r="618" s="182" customFormat="1" ht="12.75"/>
    <row r="619" s="182" customFormat="1" ht="12.75"/>
    <row r="620" s="182" customFormat="1" ht="12.75"/>
    <row r="621" s="182" customFormat="1" ht="12.75"/>
    <row r="622" s="182" customFormat="1" ht="12.75"/>
    <row r="623" s="182" customFormat="1" ht="12.75"/>
    <row r="624" s="182" customFormat="1" ht="12.75"/>
    <row r="625" s="182" customFormat="1" ht="12.75"/>
    <row r="626" s="182" customFormat="1" ht="12.75"/>
    <row r="627" s="182" customFormat="1" ht="12.75"/>
    <row r="628" s="182" customFormat="1" ht="12.75"/>
    <row r="629" s="182" customFormat="1" ht="12.75"/>
    <row r="630" s="182" customFormat="1" ht="12.75"/>
    <row r="631" s="182" customFormat="1" ht="12.75"/>
    <row r="632" s="182" customFormat="1" ht="12.75"/>
    <row r="633" s="182" customFormat="1" ht="12.75"/>
    <row r="634" s="182" customFormat="1" ht="12.75"/>
    <row r="635" s="182" customFormat="1" ht="12.75"/>
    <row r="636" s="182" customFormat="1" ht="12.75"/>
    <row r="637" s="182" customFormat="1" ht="12.75"/>
    <row r="638" s="182" customFormat="1" ht="12.75"/>
    <row r="639" s="182" customFormat="1" ht="12.75"/>
    <row r="640" s="182" customFormat="1" ht="12.75"/>
    <row r="641" s="182" customFormat="1" ht="12.75"/>
    <row r="642" s="182" customFormat="1" ht="12.75"/>
    <row r="643" s="182" customFormat="1" ht="12.75"/>
    <row r="644" s="182" customFormat="1" ht="12.75"/>
    <row r="645" s="182" customFormat="1" ht="12.75"/>
    <row r="646" s="182" customFormat="1" ht="12.75"/>
    <row r="647" s="182" customFormat="1" ht="12.75"/>
    <row r="648" s="182" customFormat="1" ht="12.75"/>
    <row r="649" s="182" customFormat="1" ht="12.75"/>
    <row r="650" s="182" customFormat="1" ht="12.75"/>
    <row r="651" s="182" customFormat="1" ht="12.75"/>
    <row r="652" s="182" customFormat="1" ht="12.75"/>
    <row r="653" s="182" customFormat="1" ht="12.75"/>
    <row r="654" s="182" customFormat="1" ht="12.75"/>
    <row r="655" s="182" customFormat="1" ht="12.75"/>
    <row r="656" s="182" customFormat="1" ht="12.75"/>
    <row r="657" s="182" customFormat="1" ht="12.75"/>
    <row r="658" s="182" customFormat="1" ht="12.75"/>
    <row r="659" s="182" customFormat="1" ht="12.75"/>
    <row r="660" s="182" customFormat="1" ht="12.75"/>
    <row r="661" s="182" customFormat="1" ht="12.75"/>
    <row r="662" s="182" customFormat="1" ht="12.75"/>
    <row r="663" s="182" customFormat="1" ht="12.75"/>
    <row r="664" s="182" customFormat="1" ht="12.75"/>
    <row r="665" s="182" customFormat="1" ht="12.75"/>
    <row r="666" s="182" customFormat="1" ht="12.75"/>
    <row r="667" s="182" customFormat="1" ht="12.75"/>
    <row r="668" s="182" customFormat="1" ht="12.75"/>
    <row r="669" s="182" customFormat="1" ht="12.75"/>
    <row r="670" s="182" customFormat="1" ht="12.75"/>
    <row r="671" s="182" customFormat="1" ht="12.75"/>
    <row r="672" s="182" customFormat="1" ht="12.75"/>
    <row r="673" s="182" customFormat="1" ht="12.75"/>
    <row r="674" s="182" customFormat="1" ht="12.75"/>
    <row r="675" s="182" customFormat="1" ht="12.75"/>
    <row r="676" s="182" customFormat="1" ht="12.75"/>
    <row r="677" s="182" customFormat="1" ht="12.75"/>
    <row r="678" s="182" customFormat="1" ht="12.75"/>
    <row r="679" s="182" customFormat="1" ht="12.75"/>
    <row r="680" s="182" customFormat="1" ht="12.75"/>
    <row r="681" s="182" customFormat="1" ht="12.75"/>
    <row r="682" s="182" customFormat="1" ht="12.75"/>
    <row r="683" s="182" customFormat="1" ht="12.75"/>
    <row r="684" s="182" customFormat="1" ht="12.75"/>
    <row r="685" s="182" customFormat="1" ht="12.75"/>
    <row r="686" s="182" customFormat="1" ht="12.75"/>
    <row r="687" s="182" customFormat="1" ht="12.75"/>
    <row r="688" s="182" customFormat="1" ht="12.75"/>
    <row r="689" s="182" customFormat="1" ht="12.75"/>
    <row r="690" s="182" customFormat="1" ht="12.75"/>
    <row r="691" s="182" customFormat="1" ht="12.75"/>
    <row r="692" s="182" customFormat="1" ht="12.75"/>
    <row r="693" s="182" customFormat="1" ht="12.75"/>
    <row r="694" s="182" customFormat="1" ht="12.75"/>
    <row r="695" s="182" customFormat="1" ht="12.75"/>
    <row r="696" s="182" customFormat="1" ht="12.75"/>
    <row r="697" s="182" customFormat="1" ht="12.75"/>
    <row r="698" s="182" customFormat="1" ht="12.75"/>
    <row r="699" s="182" customFormat="1" ht="12.75"/>
    <row r="700" s="182" customFormat="1" ht="12.75"/>
    <row r="701" s="182" customFormat="1" ht="12.75"/>
    <row r="702" s="182" customFormat="1" ht="12.75"/>
    <row r="703" s="182" customFormat="1" ht="12.75"/>
    <row r="704" s="182" customFormat="1" ht="12.75"/>
    <row r="705" s="182" customFormat="1" ht="12.75"/>
    <row r="706" s="182" customFormat="1" ht="12.75"/>
    <row r="707" s="182" customFormat="1" ht="12.75"/>
    <row r="708" s="182" customFormat="1" ht="12.75"/>
    <row r="709" s="182" customFormat="1" ht="12.75"/>
    <row r="710" s="182" customFormat="1" ht="12.75"/>
    <row r="711" s="182" customFormat="1" ht="12.75"/>
    <row r="712" s="182" customFormat="1" ht="12.75"/>
    <row r="713" s="182" customFormat="1" ht="12.75"/>
    <row r="714" s="182" customFormat="1" ht="12.75"/>
    <row r="715" s="182" customFormat="1" ht="12.75"/>
    <row r="716" s="182" customFormat="1" ht="12.75"/>
    <row r="717" s="182" customFormat="1" ht="12.75"/>
    <row r="718" s="182" customFormat="1" ht="12.75"/>
    <row r="719" s="182" customFormat="1" ht="12.75"/>
    <row r="720" s="182" customFormat="1" ht="12.75"/>
    <row r="721" s="182" customFormat="1" ht="12.75"/>
    <row r="722" s="182" customFormat="1" ht="12.75"/>
    <row r="723" s="182" customFormat="1" ht="12.75"/>
    <row r="724" s="182" customFormat="1" ht="12.75"/>
    <row r="725" s="182" customFormat="1" ht="12.75"/>
    <row r="726" s="182" customFormat="1" ht="12.75"/>
    <row r="727" s="182" customFormat="1" ht="12.75"/>
    <row r="728" s="182" customFormat="1" ht="12.75"/>
    <row r="729" s="182" customFormat="1" ht="12.75"/>
    <row r="730" s="182" customFormat="1" ht="12.75"/>
    <row r="731" s="182" customFormat="1" ht="12.75"/>
    <row r="732" s="182" customFormat="1" ht="12.75"/>
    <row r="733" s="182" customFormat="1" ht="12.75"/>
    <row r="734" s="182" customFormat="1" ht="12.75"/>
    <row r="735" s="182" customFormat="1" ht="12.75"/>
    <row r="736" s="182" customFormat="1" ht="12.75"/>
    <row r="737" s="182" customFormat="1" ht="12.75"/>
    <row r="738" s="182" customFormat="1" ht="12.75"/>
    <row r="739" s="182" customFormat="1" ht="12.75"/>
    <row r="740" s="182" customFormat="1" ht="12.75"/>
    <row r="741" s="182" customFormat="1" ht="12.75"/>
    <row r="742" s="182" customFormat="1" ht="12.75"/>
    <row r="743" s="182" customFormat="1" ht="12.75"/>
    <row r="744" s="182" customFormat="1" ht="12.75"/>
    <row r="745" s="182" customFormat="1" ht="12.75"/>
    <row r="746" s="182" customFormat="1" ht="12.75"/>
    <row r="747" s="182" customFormat="1" ht="12.75"/>
    <row r="748" s="182" customFormat="1" ht="12.75"/>
    <row r="749" s="182" customFormat="1" ht="12.75"/>
    <row r="750" s="182" customFormat="1" ht="12.75"/>
    <row r="751" s="182" customFormat="1" ht="12.75"/>
    <row r="752" s="182" customFormat="1" ht="12.75"/>
    <row r="753" s="182" customFormat="1" ht="12.75"/>
    <row r="754" s="182" customFormat="1" ht="12.75"/>
    <row r="755" s="182" customFormat="1" ht="12.75"/>
    <row r="756" s="182" customFormat="1" ht="12.75"/>
    <row r="757" s="182" customFormat="1" ht="12.75"/>
    <row r="758" s="182" customFormat="1" ht="12.75"/>
    <row r="759" s="182" customFormat="1" ht="12.75"/>
    <row r="760" s="182" customFormat="1" ht="12.75"/>
    <row r="761" s="182" customFormat="1" ht="12.75"/>
    <row r="762" s="182" customFormat="1" ht="12.75"/>
    <row r="763" s="182" customFormat="1" ht="12.75"/>
    <row r="764" s="182" customFormat="1" ht="12.75"/>
    <row r="765" s="182" customFormat="1" ht="12.75"/>
    <row r="766" s="182" customFormat="1" ht="12.75"/>
    <row r="767" s="182" customFormat="1" ht="12.75"/>
    <row r="768" s="182" customFormat="1" ht="12.75"/>
    <row r="769" s="182" customFormat="1" ht="12.75"/>
    <row r="770" s="182" customFormat="1" ht="12.75"/>
    <row r="771" s="182" customFormat="1" ht="12.75"/>
    <row r="772" s="182" customFormat="1" ht="12.75"/>
    <row r="773" s="182" customFormat="1" ht="12.75"/>
    <row r="774" s="182" customFormat="1" ht="12.75"/>
    <row r="775" s="182" customFormat="1" ht="12.75"/>
    <row r="776" s="182" customFormat="1" ht="12.75"/>
    <row r="777" s="182" customFormat="1" ht="12.75"/>
    <row r="778" s="182" customFormat="1" ht="12.75"/>
    <row r="779" s="182" customFormat="1" ht="12.75"/>
    <row r="780" s="182" customFormat="1" ht="12.75"/>
    <row r="781" s="182" customFormat="1" ht="12.75"/>
    <row r="782" s="182" customFormat="1" ht="12.75"/>
    <row r="783" s="182" customFormat="1" ht="12.75"/>
    <row r="784" s="182" customFormat="1" ht="12.75"/>
    <row r="785" s="182" customFormat="1" ht="12.75"/>
    <row r="786" s="182" customFormat="1" ht="12.75"/>
    <row r="787" s="182" customFormat="1" ht="12.75"/>
    <row r="788" s="182" customFormat="1" ht="12.75"/>
    <row r="789" s="182" customFormat="1" ht="12.75"/>
    <row r="790" s="182" customFormat="1" ht="12.75"/>
    <row r="791" s="182" customFormat="1" ht="12.75"/>
    <row r="792" s="182" customFormat="1" ht="12.75"/>
    <row r="793" s="182" customFormat="1" ht="12.75"/>
    <row r="794" s="182" customFormat="1" ht="12.75"/>
    <row r="795" s="182" customFormat="1" ht="12.75"/>
    <row r="796" s="182" customFormat="1" ht="12.75"/>
    <row r="797" s="182" customFormat="1" ht="12.75"/>
    <row r="798" s="182" customFormat="1" ht="12.75"/>
    <row r="799" s="182" customFormat="1" ht="12.75"/>
    <row r="800" s="182" customFormat="1" ht="12.75"/>
    <row r="801" s="182" customFormat="1" ht="12.75"/>
    <row r="802" s="182" customFormat="1" ht="12.75"/>
    <row r="803" s="182" customFormat="1" ht="12.75"/>
    <row r="804" s="182" customFormat="1" ht="12.75"/>
    <row r="805" s="182" customFormat="1" ht="12.75"/>
    <row r="806" s="182" customFormat="1" ht="12.75"/>
    <row r="807" s="182" customFormat="1" ht="12.75"/>
    <row r="808" s="182" customFormat="1" ht="12.75"/>
    <row r="809" s="182" customFormat="1" ht="12.75"/>
    <row r="810" s="182" customFormat="1" ht="12.75"/>
    <row r="811" s="182" customFormat="1" ht="12.75"/>
    <row r="812" s="182" customFormat="1" ht="12.75"/>
    <row r="813" s="182" customFormat="1" ht="12.75"/>
    <row r="814" s="182" customFormat="1" ht="12.75"/>
    <row r="815" s="182" customFormat="1" ht="12.75"/>
    <row r="816" s="182" customFormat="1" ht="12.75"/>
    <row r="817" s="182" customFormat="1" ht="12.75"/>
    <row r="818" s="182" customFormat="1" ht="12.75"/>
    <row r="819" s="182" customFormat="1" ht="12.75"/>
    <row r="820" s="182" customFormat="1" ht="12.75"/>
    <row r="821" s="182" customFormat="1" ht="12.75"/>
    <row r="822" s="182" customFormat="1" ht="12.75"/>
    <row r="823" s="182" customFormat="1" ht="12.75"/>
    <row r="824" s="182" customFormat="1" ht="12.75"/>
    <row r="825" s="182" customFormat="1" ht="12.75"/>
    <row r="826" s="182" customFormat="1" ht="12.75"/>
    <row r="827" s="182" customFormat="1" ht="12.75"/>
    <row r="828" s="182" customFormat="1" ht="12.75"/>
    <row r="829" s="182" customFormat="1" ht="12.75"/>
    <row r="830" s="182" customFormat="1" ht="12.75"/>
    <row r="831" s="182" customFormat="1" ht="12.75"/>
    <row r="832" s="182" customFormat="1" ht="12.75"/>
    <row r="833" s="182" customFormat="1" ht="12.75"/>
    <row r="834" s="182" customFormat="1" ht="12.75"/>
    <row r="835" s="182" customFormat="1" ht="12.75"/>
    <row r="836" s="182" customFormat="1" ht="12.75"/>
    <row r="837" s="182" customFormat="1" ht="12.75"/>
    <row r="838" s="182" customFormat="1" ht="12.75"/>
    <row r="839" s="182" customFormat="1" ht="12.75"/>
    <row r="840" s="182" customFormat="1" ht="12.75"/>
    <row r="841" s="182" customFormat="1" ht="12.75"/>
    <row r="842" s="182" customFormat="1" ht="12.75"/>
    <row r="843" s="182" customFormat="1" ht="12.75"/>
    <row r="844" s="182" customFormat="1" ht="12.75"/>
    <row r="845" s="182" customFormat="1" ht="12.75"/>
    <row r="846" s="182" customFormat="1" ht="12.75"/>
    <row r="847" s="182" customFormat="1" ht="12.75"/>
    <row r="848" s="182" customFormat="1" ht="12.75"/>
    <row r="849" s="182" customFormat="1" ht="12.75"/>
    <row r="850" s="182" customFormat="1" ht="12.75"/>
    <row r="851" s="182" customFormat="1" ht="12.75"/>
    <row r="852" s="182" customFormat="1" ht="12.75"/>
    <row r="853" s="182" customFormat="1" ht="12.75"/>
    <row r="854" s="182" customFormat="1" ht="12.75"/>
    <row r="855" s="182" customFormat="1" ht="12.75"/>
    <row r="856" s="182" customFormat="1" ht="12.75"/>
    <row r="857" s="182" customFormat="1" ht="12.75"/>
    <row r="858" s="182" customFormat="1" ht="12.75"/>
    <row r="859" s="182" customFormat="1" ht="12.75"/>
    <row r="860" s="182" customFormat="1" ht="12.75"/>
    <row r="861" s="182" customFormat="1" ht="12.75"/>
    <row r="862" s="182" customFormat="1" ht="12.75"/>
    <row r="863" s="182" customFormat="1" ht="12.75"/>
    <row r="864" s="182" customFormat="1" ht="12.75"/>
    <row r="865" s="182" customFormat="1" ht="12.75"/>
    <row r="866" s="182" customFormat="1" ht="12.75"/>
    <row r="867" s="182" customFormat="1" ht="12.75"/>
    <row r="868" s="182" customFormat="1" ht="12.75"/>
    <row r="869" s="182" customFormat="1" ht="12.75"/>
    <row r="870" s="182" customFormat="1" ht="12.75"/>
    <row r="871" s="182" customFormat="1" ht="12.75"/>
    <row r="872" s="182" customFormat="1" ht="12.75"/>
    <row r="873" s="182" customFormat="1" ht="12.75"/>
    <row r="874" s="182" customFormat="1" ht="12.75"/>
    <row r="875" s="182" customFormat="1" ht="12.75"/>
    <row r="876" s="182" customFormat="1" ht="12.75"/>
    <row r="877" s="182" customFormat="1" ht="12.75"/>
    <row r="878" s="182" customFormat="1" ht="12.75"/>
    <row r="879" s="182" customFormat="1" ht="12.75"/>
    <row r="880" s="182" customFormat="1" ht="12.75"/>
    <row r="881" s="182" customFormat="1" ht="12.75"/>
    <row r="882" s="182" customFormat="1" ht="12.75"/>
    <row r="883" s="182" customFormat="1" ht="12.75"/>
    <row r="884" s="182" customFormat="1" ht="12.75"/>
    <row r="885" s="182" customFormat="1" ht="12.75"/>
    <row r="886" s="182" customFormat="1" ht="12.75"/>
    <row r="887" s="182" customFormat="1" ht="12.75"/>
    <row r="888" s="182" customFormat="1" ht="12.75"/>
    <row r="889" s="182" customFormat="1" ht="12.75"/>
    <row r="890" s="182" customFormat="1" ht="12.75"/>
    <row r="891" s="182" customFormat="1" ht="12.75"/>
    <row r="892" s="182" customFormat="1" ht="12.75"/>
    <row r="893" s="182" customFormat="1" ht="12.75"/>
    <row r="894" s="182" customFormat="1" ht="12.75"/>
    <row r="895" s="182" customFormat="1" ht="12.75"/>
    <row r="896" s="182" customFormat="1" ht="12.75"/>
    <row r="897" s="182" customFormat="1" ht="12.75"/>
    <row r="898" s="182" customFormat="1" ht="12.75"/>
    <row r="899" s="182" customFormat="1" ht="12.75"/>
    <row r="900" s="182" customFormat="1" ht="12.75"/>
    <row r="901" s="182" customFormat="1" ht="12.75"/>
    <row r="902" s="182" customFormat="1" ht="12.75"/>
    <row r="903" s="182" customFormat="1" ht="12.75"/>
    <row r="904" s="182" customFormat="1" ht="12.75"/>
    <row r="905" s="182" customFormat="1" ht="12.75"/>
    <row r="906" s="182" customFormat="1" ht="12.75"/>
    <row r="907" s="182" customFormat="1" ht="12.75"/>
    <row r="908" s="182" customFormat="1" ht="12.75"/>
    <row r="909" s="182" customFormat="1" ht="12.75"/>
    <row r="910" s="182" customFormat="1" ht="12.75"/>
    <row r="911" s="182" customFormat="1" ht="12.75"/>
    <row r="912" s="182" customFormat="1" ht="12.75"/>
    <row r="913" s="182" customFormat="1" ht="12.75"/>
    <row r="914" s="182" customFormat="1" ht="12.75"/>
    <row r="915" s="182" customFormat="1" ht="12.75"/>
    <row r="916" s="182" customFormat="1" ht="12.75"/>
    <row r="917" s="182" customFormat="1" ht="12.75"/>
    <row r="918" s="182" customFormat="1" ht="12.75"/>
    <row r="919" s="182" customFormat="1" ht="12.75"/>
    <row r="920" s="182" customFormat="1" ht="12.75"/>
    <row r="921" s="182" customFormat="1" ht="12.75"/>
    <row r="922" s="182" customFormat="1" ht="12.75"/>
    <row r="923" s="182" customFormat="1" ht="12.75"/>
    <row r="924" s="182" customFormat="1" ht="12.75"/>
    <row r="925" s="182" customFormat="1" ht="12.75"/>
    <row r="926" s="182" customFormat="1" ht="12.75"/>
    <row r="927" s="182" customFormat="1" ht="12.75"/>
    <row r="928" s="182" customFormat="1" ht="12.75"/>
    <row r="929" s="182" customFormat="1" ht="12.75"/>
    <row r="930" s="182" customFormat="1" ht="12.75"/>
    <row r="931" s="182" customFormat="1" ht="12.75"/>
    <row r="932" s="182" customFormat="1" ht="12.75"/>
    <row r="933" s="182" customFormat="1" ht="12.75"/>
    <row r="934" s="182" customFormat="1" ht="12.75"/>
    <row r="935" s="182" customFormat="1" ht="12.75"/>
    <row r="936" s="182" customFormat="1" ht="12.75"/>
    <row r="937" s="182" customFormat="1" ht="12.75"/>
    <row r="938" s="182" customFormat="1" ht="12.75"/>
    <row r="939" s="182" customFormat="1" ht="12.75"/>
    <row r="940" s="182" customFormat="1" ht="12.75"/>
    <row r="941" s="182" customFormat="1" ht="12.75"/>
    <row r="942" s="182" customFormat="1" ht="12.75"/>
    <row r="943" s="182" customFormat="1" ht="12.75"/>
    <row r="944" s="182" customFormat="1" ht="12.75"/>
    <row r="945" s="182" customFormat="1" ht="12.75"/>
    <row r="946" s="182" customFormat="1" ht="12.75"/>
    <row r="947" s="182" customFormat="1" ht="12.75"/>
    <row r="948" s="182" customFormat="1" ht="12.75"/>
    <row r="949" s="182" customFormat="1" ht="12.75"/>
    <row r="950" s="182" customFormat="1" ht="12.75"/>
    <row r="951" s="182" customFormat="1" ht="12.75"/>
    <row r="952" s="182" customFormat="1" ht="12.75"/>
    <row r="953" s="182" customFormat="1" ht="12.75"/>
    <row r="954" s="182" customFormat="1" ht="12.75"/>
    <row r="955" s="182" customFormat="1" ht="12.75"/>
    <row r="956" s="182" customFormat="1" ht="12.75"/>
    <row r="957" s="182" customFormat="1" ht="12.75"/>
    <row r="958" s="182" customFormat="1" ht="12.75"/>
    <row r="959" s="182" customFormat="1" ht="12.75"/>
    <row r="960" s="182" customFormat="1" ht="12.75"/>
    <row r="961" s="182" customFormat="1" ht="12.75"/>
    <row r="962" s="182" customFormat="1" ht="12.75"/>
    <row r="963" s="182" customFormat="1" ht="12.75"/>
    <row r="964" s="182" customFormat="1" ht="12.75"/>
    <row r="965" s="182" customFormat="1" ht="12.75"/>
    <row r="966" s="182" customFormat="1" ht="12.75"/>
    <row r="967" s="182" customFormat="1" ht="12.75"/>
    <row r="968" s="182" customFormat="1" ht="12.75"/>
    <row r="969" s="182" customFormat="1" ht="12.75"/>
    <row r="970" s="182" customFormat="1" ht="12.75"/>
    <row r="971" s="182" customFormat="1" ht="12.75"/>
    <row r="972" s="182" customFormat="1" ht="12.75"/>
    <row r="973" s="182" customFormat="1" ht="12.75"/>
    <row r="974" s="182" customFormat="1" ht="12.75"/>
    <row r="975" s="182" customFormat="1" ht="12.75"/>
    <row r="976" s="182" customFormat="1" ht="12.75"/>
    <row r="977" s="182" customFormat="1" ht="12.75"/>
    <row r="978" s="182" customFormat="1" ht="12.75"/>
    <row r="979" s="182" customFormat="1" ht="12.75"/>
    <row r="980" s="182" customFormat="1" ht="12.75"/>
    <row r="981" s="182" customFormat="1" ht="12.75"/>
    <row r="982" s="182" customFormat="1" ht="12.75"/>
    <row r="983" s="182" customFormat="1" ht="12.75"/>
    <row r="984" s="182" customFormat="1" ht="12.75"/>
    <row r="985" s="182" customFormat="1" ht="12.75"/>
    <row r="986" s="182" customFormat="1" ht="12.75"/>
    <row r="987" s="182" customFormat="1" ht="12.75"/>
    <row r="988" s="182" customFormat="1" ht="12.75"/>
    <row r="989" s="182" customFormat="1" ht="12.75"/>
    <row r="990" s="182" customFormat="1" ht="12.75"/>
    <row r="991" s="182" customFormat="1" ht="12.75"/>
    <row r="992" s="182" customFormat="1" ht="12.75"/>
    <row r="993" s="182" customFormat="1" ht="12.75"/>
    <row r="994" s="182" customFormat="1" ht="12.75"/>
    <row r="995" s="182" customFormat="1" ht="12.75"/>
    <row r="996" s="182" customFormat="1" ht="12.75"/>
    <row r="997" s="182" customFormat="1" ht="12.75"/>
    <row r="998" s="182" customFormat="1" ht="12.75"/>
    <row r="999" s="182" customFormat="1" ht="12.75"/>
    <row r="1000" s="182" customFormat="1" ht="12.75"/>
    <row r="1001" s="182" customFormat="1" ht="12.75"/>
    <row r="1002" s="182" customFormat="1" ht="12.75"/>
    <row r="1003" s="182" customFormat="1" ht="12.75"/>
    <row r="1004" s="182" customFormat="1" ht="12.75"/>
    <row r="1005" s="182" customFormat="1" ht="12.75"/>
    <row r="1006" s="182" customFormat="1" ht="12.75"/>
    <row r="1007" s="182" customFormat="1" ht="12.75"/>
    <row r="1008" s="182" customFormat="1" ht="12.75"/>
    <row r="1009" s="182" customFormat="1" ht="12.75"/>
    <row r="1010" s="182" customFormat="1" ht="12.75"/>
    <row r="1011" s="182" customFormat="1" ht="12.75"/>
    <row r="1012" s="182" customFormat="1" ht="12.75"/>
    <row r="1013" s="182" customFormat="1" ht="12.75"/>
    <row r="1014" s="182" customFormat="1" ht="12.75"/>
    <row r="1015" s="182" customFormat="1" ht="12.75"/>
    <row r="1016" s="182" customFormat="1" ht="12.75"/>
    <row r="1017" s="182" customFormat="1" ht="12.75"/>
    <row r="1018" s="182" customFormat="1" ht="12.75"/>
    <row r="1019" s="182" customFormat="1" ht="12.75"/>
    <row r="1020" s="182" customFormat="1" ht="12.75"/>
    <row r="1021" s="182" customFormat="1" ht="12.75"/>
    <row r="1022" s="182" customFormat="1" ht="12.75"/>
    <row r="1023" s="182" customFormat="1" ht="12.75"/>
    <row r="1024" s="182" customFormat="1" ht="12.75"/>
    <row r="1025" s="182" customFormat="1" ht="12.75"/>
    <row r="1026" s="182" customFormat="1" ht="12.75"/>
    <row r="1027" s="182" customFormat="1" ht="12.75"/>
    <row r="1028" s="182" customFormat="1" ht="12.75"/>
    <row r="1029" s="182" customFormat="1" ht="12.75"/>
    <row r="1030" s="182" customFormat="1" ht="12.75"/>
    <row r="1031" s="182" customFormat="1" ht="12.75"/>
    <row r="1032" s="182" customFormat="1" ht="12.75"/>
    <row r="1033" s="182" customFormat="1" ht="12.75"/>
    <row r="1034" s="182" customFormat="1" ht="12.75"/>
    <row r="1035" s="182" customFormat="1" ht="12.75"/>
    <row r="1036" s="182" customFormat="1" ht="12.75"/>
    <row r="1037" s="182" customFormat="1" ht="12.75"/>
    <row r="1038" s="182" customFormat="1" ht="12.75"/>
    <row r="1039" s="182" customFormat="1" ht="12.75"/>
    <row r="1040" s="182" customFormat="1" ht="12.75"/>
    <row r="1041" s="182" customFormat="1" ht="12.75"/>
    <row r="1042" s="182" customFormat="1" ht="12.75"/>
    <row r="1043" s="182" customFormat="1" ht="12.75"/>
    <row r="1044" s="182" customFormat="1" ht="12.75"/>
    <row r="1045" s="182" customFormat="1" ht="12.75"/>
    <row r="1046" s="182" customFormat="1" ht="12.75"/>
    <row r="1047" s="182" customFormat="1" ht="12.75"/>
    <row r="1048" s="182" customFormat="1" ht="12.75"/>
    <row r="1049" s="182" customFormat="1" ht="12.75"/>
    <row r="1050" s="182" customFormat="1" ht="12.75"/>
    <row r="1051" s="182" customFormat="1" ht="12.75"/>
    <row r="1052" s="182" customFormat="1" ht="12.75"/>
    <row r="1053" s="182" customFormat="1" ht="12.75"/>
    <row r="1054" s="182" customFormat="1" ht="12.75"/>
    <row r="1055" s="182" customFormat="1" ht="12.75"/>
    <row r="1056" s="182" customFormat="1" ht="12.75"/>
    <row r="1057" s="182" customFormat="1" ht="12.75"/>
    <row r="1058" s="182" customFormat="1" ht="12.75"/>
    <row r="1059" s="182" customFormat="1" ht="12.75"/>
    <row r="1060" s="182" customFormat="1" ht="12.75"/>
    <row r="1061" s="182" customFormat="1" ht="12.75"/>
    <row r="1062" s="182" customFormat="1" ht="12.75"/>
    <row r="1063" s="182" customFormat="1" ht="12.75"/>
    <row r="1064" s="182" customFormat="1" ht="12.75"/>
    <row r="1065" s="182" customFormat="1" ht="12.75"/>
    <row r="1066" s="182" customFormat="1" ht="12.75"/>
    <row r="1067" s="182" customFormat="1" ht="12.75"/>
    <row r="1068" s="182" customFormat="1" ht="12.75"/>
    <row r="1069" s="182" customFormat="1" ht="12.75"/>
    <row r="1070" s="182" customFormat="1" ht="12.75"/>
    <row r="1071" s="182" customFormat="1" ht="12.75"/>
    <row r="1072" s="182" customFormat="1" ht="12.75"/>
    <row r="1073" s="182" customFormat="1" ht="12.75"/>
    <row r="1074" s="182" customFormat="1" ht="12.75"/>
    <row r="1075" s="182" customFormat="1" ht="12.75"/>
    <row r="1076" s="182" customFormat="1" ht="12.75"/>
    <row r="1077" s="182" customFormat="1" ht="12.75"/>
    <row r="1078" s="182" customFormat="1" ht="12.75"/>
    <row r="1079" s="182" customFormat="1" ht="12.75"/>
    <row r="1080" s="182" customFormat="1" ht="12.75"/>
    <row r="1081" s="182" customFormat="1" ht="12.75"/>
    <row r="1082" s="182" customFormat="1" ht="12.75"/>
    <row r="1083" s="182" customFormat="1" ht="12.75"/>
    <row r="1084" s="182" customFormat="1" ht="12.75"/>
    <row r="1085" s="182" customFormat="1" ht="12.75"/>
    <row r="1086" s="182" customFormat="1" ht="12.75"/>
    <row r="1087" s="182" customFormat="1" ht="12.75"/>
    <row r="1088" s="182" customFormat="1" ht="12.75"/>
    <row r="1089" s="182" customFormat="1" ht="12.75"/>
    <row r="1090" s="182" customFormat="1" ht="12.75"/>
    <row r="1091" s="182" customFormat="1" ht="12.75"/>
    <row r="1092" s="182" customFormat="1" ht="12.75"/>
    <row r="1093" s="182" customFormat="1" ht="12.75"/>
    <row r="1094" s="182" customFormat="1" ht="12.75"/>
    <row r="1095" s="182" customFormat="1" ht="12.75"/>
    <row r="1096" s="182" customFormat="1" ht="12.75"/>
    <row r="1097" s="182" customFormat="1" ht="12.75"/>
    <row r="1098" s="182" customFormat="1" ht="12.75"/>
    <row r="1099" s="182" customFormat="1" ht="12.75"/>
    <row r="1100" s="182" customFormat="1" ht="12.75"/>
    <row r="1101" s="182" customFormat="1" ht="12.75"/>
    <row r="1102" s="182" customFormat="1" ht="12.75"/>
    <row r="1103" s="182" customFormat="1" ht="12.75"/>
    <row r="1104" s="182" customFormat="1" ht="12.75"/>
    <row r="1105" s="182" customFormat="1" ht="12.75"/>
    <row r="1106" s="182" customFormat="1" ht="12.75"/>
    <row r="1107" s="182" customFormat="1" ht="12.75"/>
    <row r="1108" s="182" customFormat="1" ht="12.75"/>
    <row r="1109" s="182" customFormat="1" ht="12.75"/>
    <row r="1110" s="182" customFormat="1" ht="12.75"/>
    <row r="1111" s="182" customFormat="1" ht="12.75"/>
    <row r="1112" s="182" customFormat="1" ht="12.75"/>
    <row r="1113" s="182" customFormat="1" ht="12.75"/>
    <row r="1114" s="182" customFormat="1" ht="12.75"/>
    <row r="1115" s="182" customFormat="1" ht="12.75"/>
    <row r="1116" s="182" customFormat="1" ht="12.75"/>
    <row r="1117" s="182" customFormat="1" ht="12.75"/>
    <row r="1118" s="182" customFormat="1" ht="12.75"/>
    <row r="1119" s="182" customFormat="1" ht="12.75"/>
    <row r="1120" s="182" customFormat="1" ht="12.75"/>
    <row r="1121" s="182" customFormat="1" ht="12.75"/>
    <row r="1122" s="182" customFormat="1" ht="12.75"/>
    <row r="1123" s="182" customFormat="1" ht="12.75"/>
    <row r="1124" s="182" customFormat="1" ht="12.75"/>
    <row r="1125" s="182" customFormat="1" ht="12.75"/>
    <row r="1126" s="182" customFormat="1" ht="12.75"/>
    <row r="1127" s="182" customFormat="1" ht="12.75"/>
    <row r="1128" s="182" customFormat="1" ht="12.75"/>
    <row r="1129" s="182" customFormat="1" ht="12.75"/>
    <row r="1130" s="182" customFormat="1" ht="12.75"/>
    <row r="1131" s="182" customFormat="1" ht="12.75"/>
    <row r="1132" s="182" customFormat="1" ht="12.75"/>
    <row r="1133" s="182" customFormat="1" ht="12.75"/>
    <row r="1134" s="182" customFormat="1" ht="12.75"/>
    <row r="1135" s="182" customFormat="1" ht="12.75"/>
    <row r="1136" s="182" customFormat="1" ht="12.75"/>
    <row r="1137" s="182" customFormat="1" ht="12.75"/>
    <row r="1138" s="182" customFormat="1" ht="12.75"/>
    <row r="1139" s="182" customFormat="1" ht="12.75"/>
    <row r="1140" s="182" customFormat="1" ht="12.75"/>
    <row r="1141" s="182" customFormat="1" ht="12.75"/>
    <row r="1142" s="182" customFormat="1" ht="12.75"/>
    <row r="1143" s="182" customFormat="1" ht="12.75"/>
    <row r="1144" s="182" customFormat="1" ht="12.75"/>
  </sheetData>
  <mergeCells count="11">
    <mergeCell ref="A13:D25"/>
    <mergeCell ref="B64:C64"/>
    <mergeCell ref="A65:C65"/>
    <mergeCell ref="A66:C66"/>
    <mergeCell ref="A31:C31"/>
    <mergeCell ref="A28:D28"/>
    <mergeCell ref="A42:D42"/>
    <mergeCell ref="A208:D220"/>
    <mergeCell ref="A223:D223"/>
    <mergeCell ref="A226:C226"/>
    <mergeCell ref="A237:D237"/>
  </mergeCells>
  <printOptions/>
  <pageMargins left="0.5905511811023623" right="0.3937007874015748" top="0.3937007874015748" bottom="0.3937007874015748" header="0.37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workbookViewId="0" topLeftCell="A61">
      <selection activeCell="E63" sqref="E63"/>
    </sheetView>
  </sheetViews>
  <sheetFormatPr defaultColWidth="9.00390625" defaultRowHeight="12.75"/>
  <cols>
    <col min="2" max="2" width="55.75390625" style="0" customWidth="1"/>
  </cols>
  <sheetData>
    <row r="1" ht="15.75">
      <c r="B1" s="5"/>
    </row>
    <row r="2" spans="2:3" ht="12.75">
      <c r="B2" s="232" t="s">
        <v>137</v>
      </c>
      <c r="C2" s="1"/>
    </row>
    <row r="3" ht="20.25">
      <c r="B3" s="2" t="s">
        <v>134</v>
      </c>
    </row>
    <row r="4" spans="2:4" ht="15">
      <c r="B4" s="3" t="s">
        <v>135</v>
      </c>
      <c r="C4" s="3"/>
      <c r="D4" s="3"/>
    </row>
    <row r="5" spans="2:4" ht="15">
      <c r="B5" s="254" t="s">
        <v>136</v>
      </c>
      <c r="C5" s="254"/>
      <c r="D5" s="254"/>
    </row>
    <row r="6" spans="2:4" ht="15">
      <c r="B6" s="3"/>
      <c r="C6" s="3"/>
      <c r="D6" s="3"/>
    </row>
    <row r="7" spans="1:2" ht="18">
      <c r="A7" s="8"/>
      <c r="B7" s="4" t="s">
        <v>161</v>
      </c>
    </row>
    <row r="8" spans="1:4" ht="13.5" thickBot="1">
      <c r="A8" s="7"/>
      <c r="B8" s="9"/>
      <c r="D8" t="s">
        <v>194</v>
      </c>
    </row>
    <row r="9" spans="1:4" ht="16.5" thickBot="1">
      <c r="A9" s="40"/>
      <c r="B9" s="38" t="s">
        <v>150</v>
      </c>
      <c r="C9" s="18" t="s">
        <v>148</v>
      </c>
      <c r="D9" s="11" t="s">
        <v>151</v>
      </c>
    </row>
    <row r="10" spans="1:4" ht="15.75">
      <c r="A10" s="50">
        <v>1</v>
      </c>
      <c r="B10" s="66" t="s">
        <v>152</v>
      </c>
      <c r="C10" s="19" t="s">
        <v>153</v>
      </c>
      <c r="D10" s="55"/>
    </row>
    <row r="11" spans="1:4" ht="16.5" thickBot="1">
      <c r="A11" s="39"/>
      <c r="B11" s="45" t="s">
        <v>309</v>
      </c>
      <c r="C11" s="14" t="s">
        <v>154</v>
      </c>
      <c r="D11" s="49"/>
    </row>
    <row r="12" spans="1:4" ht="15">
      <c r="A12" s="130"/>
      <c r="B12" s="166" t="s">
        <v>489</v>
      </c>
      <c r="C12" s="28"/>
      <c r="D12" s="214">
        <v>9.3</v>
      </c>
    </row>
    <row r="13" spans="1:4" ht="15">
      <c r="A13" s="13"/>
      <c r="B13" s="36" t="s">
        <v>46</v>
      </c>
      <c r="C13" s="13"/>
      <c r="D13" s="215"/>
    </row>
    <row r="14" spans="1:4" ht="15">
      <c r="A14" s="13"/>
      <c r="B14" s="36" t="s">
        <v>272</v>
      </c>
      <c r="C14" s="13"/>
      <c r="D14" s="215"/>
    </row>
    <row r="15" spans="1:4" ht="15.75" thickBot="1">
      <c r="A15" s="13"/>
      <c r="B15" s="36" t="s">
        <v>369</v>
      </c>
      <c r="C15" s="13"/>
      <c r="D15" s="215"/>
    </row>
    <row r="16" spans="1:4" ht="15.75" thickBot="1">
      <c r="A16" s="13"/>
      <c r="B16" s="168" t="s">
        <v>27</v>
      </c>
      <c r="C16" s="15"/>
      <c r="D16" s="216">
        <v>8.3</v>
      </c>
    </row>
    <row r="17" spans="1:4" ht="12.75">
      <c r="A17" s="13"/>
      <c r="B17" s="36" t="s">
        <v>47</v>
      </c>
      <c r="C17" s="13"/>
      <c r="D17" s="123"/>
    </row>
    <row r="18" spans="1:4" ht="13.5" thickBot="1">
      <c r="A18" s="13"/>
      <c r="B18" s="36" t="s">
        <v>266</v>
      </c>
      <c r="C18" s="13"/>
      <c r="D18" s="123"/>
    </row>
    <row r="19" spans="1:4" ht="25.5" customHeight="1" thickBot="1">
      <c r="A19" s="13"/>
      <c r="B19" s="170" t="s">
        <v>45</v>
      </c>
      <c r="C19" s="15"/>
      <c r="D19" s="218">
        <v>7.8</v>
      </c>
    </row>
    <row r="20" spans="1:4" ht="15.75" thickBot="1">
      <c r="A20" s="13"/>
      <c r="B20" s="43" t="s">
        <v>133</v>
      </c>
      <c r="C20" s="13"/>
      <c r="D20" s="219"/>
    </row>
    <row r="21" spans="1:4" ht="15.75">
      <c r="A21" s="66">
        <v>2</v>
      </c>
      <c r="B21" s="134" t="s">
        <v>155</v>
      </c>
      <c r="C21" s="19" t="s">
        <v>153</v>
      </c>
      <c r="D21" s="19"/>
    </row>
    <row r="22" spans="1:4" ht="16.5" thickBot="1">
      <c r="A22" s="45"/>
      <c r="B22" s="135"/>
      <c r="C22" s="14" t="s">
        <v>154</v>
      </c>
      <c r="D22" s="14"/>
    </row>
    <row r="23" spans="1:5" ht="15">
      <c r="A23" s="18"/>
      <c r="B23" s="67" t="s">
        <v>351</v>
      </c>
      <c r="C23" s="28"/>
      <c r="D23" s="221"/>
      <c r="E23">
        <f>640.49*0.022</f>
        <v>14.090779999999999</v>
      </c>
    </row>
    <row r="24" spans="1:4" ht="15">
      <c r="A24" s="16"/>
      <c r="B24" s="24" t="s">
        <v>270</v>
      </c>
      <c r="C24" s="13"/>
      <c r="D24" s="215"/>
    </row>
    <row r="25" spans="1:4" ht="15">
      <c r="A25" s="16"/>
      <c r="B25" s="24" t="s">
        <v>281</v>
      </c>
      <c r="C25" s="13"/>
      <c r="D25" s="215"/>
    </row>
    <row r="26" spans="1:4" ht="15.75" thickBot="1">
      <c r="A26" s="16"/>
      <c r="B26" s="24" t="s">
        <v>269</v>
      </c>
      <c r="C26" s="13"/>
      <c r="D26" s="215"/>
    </row>
    <row r="27" spans="1:5" ht="15">
      <c r="A27" s="16"/>
      <c r="B27" s="67" t="s">
        <v>138</v>
      </c>
      <c r="C27" s="28"/>
      <c r="D27" s="221"/>
      <c r="E27">
        <f>640.49*0.03</f>
        <v>19.2147</v>
      </c>
    </row>
    <row r="28" spans="1:4" ht="15">
      <c r="A28" s="16"/>
      <c r="B28" s="24" t="s">
        <v>272</v>
      </c>
      <c r="C28" s="30"/>
      <c r="D28" s="215"/>
    </row>
    <row r="29" spans="1:4" ht="15">
      <c r="A29" s="16"/>
      <c r="B29" s="24" t="s">
        <v>282</v>
      </c>
      <c r="C29" s="30"/>
      <c r="D29" s="215"/>
    </row>
    <row r="30" spans="1:4" ht="15.75" thickBot="1">
      <c r="A30" s="17"/>
      <c r="B30" s="24" t="s">
        <v>283</v>
      </c>
      <c r="C30" s="30"/>
      <c r="D30" s="215"/>
    </row>
    <row r="31" spans="1:4" ht="16.5" thickBot="1">
      <c r="A31" s="87">
        <v>3</v>
      </c>
      <c r="B31" s="40" t="s">
        <v>156</v>
      </c>
      <c r="C31" s="61" t="s">
        <v>157</v>
      </c>
      <c r="D31" s="222"/>
    </row>
    <row r="32" spans="1:5" ht="15">
      <c r="A32" s="18"/>
      <c r="B32" s="65" t="s">
        <v>89</v>
      </c>
      <c r="C32" s="84"/>
      <c r="D32" s="223">
        <v>190.46</v>
      </c>
      <c r="E32">
        <f>640.49*0.22</f>
        <v>140.9078</v>
      </c>
    </row>
    <row r="33" spans="1:4" ht="14.25">
      <c r="A33" s="13"/>
      <c r="B33" s="36" t="s">
        <v>272</v>
      </c>
      <c r="C33" s="30"/>
      <c r="D33" s="224"/>
    </row>
    <row r="34" spans="1:4" ht="14.25">
      <c r="A34" s="13"/>
      <c r="B34" s="36" t="s">
        <v>104</v>
      </c>
      <c r="C34" s="30"/>
      <c r="D34" s="224"/>
    </row>
    <row r="35" spans="1:4" ht="14.25">
      <c r="A35" s="13"/>
      <c r="B35" s="36" t="s">
        <v>122</v>
      </c>
      <c r="C35" s="30"/>
      <c r="D35" s="224"/>
    </row>
    <row r="36" spans="1:5" ht="15">
      <c r="A36" s="13"/>
      <c r="B36" s="69" t="s">
        <v>107</v>
      </c>
      <c r="C36" s="74"/>
      <c r="D36" s="225">
        <v>155.83</v>
      </c>
      <c r="E36">
        <f>640.49*0.18</f>
        <v>115.2882</v>
      </c>
    </row>
    <row r="37" spans="1:4" ht="13.5" thickBot="1">
      <c r="A37" s="13"/>
      <c r="B37" s="30" t="s">
        <v>105</v>
      </c>
      <c r="C37" s="30"/>
      <c r="D37" s="212"/>
    </row>
    <row r="38" spans="1:4" ht="16.5" thickBot="1">
      <c r="A38" s="81">
        <v>4</v>
      </c>
      <c r="B38" s="40" t="s">
        <v>296</v>
      </c>
      <c r="C38" s="61" t="s">
        <v>157</v>
      </c>
      <c r="D38" s="213"/>
    </row>
    <row r="39" spans="1:5" ht="15">
      <c r="A39" s="13"/>
      <c r="B39" s="63" t="s">
        <v>82</v>
      </c>
      <c r="C39" s="83"/>
      <c r="D39" s="226">
        <v>49.73</v>
      </c>
      <c r="E39">
        <f>7.6464*6.08</f>
        <v>46.490111999999996</v>
      </c>
    </row>
    <row r="40" spans="1:4" ht="15">
      <c r="A40" s="13"/>
      <c r="B40" s="24" t="s">
        <v>272</v>
      </c>
      <c r="C40" s="30"/>
      <c r="D40" s="227"/>
    </row>
    <row r="41" spans="1:4" ht="15">
      <c r="A41" s="13"/>
      <c r="B41" s="24" t="s">
        <v>288</v>
      </c>
      <c r="C41" s="30"/>
      <c r="D41" s="227"/>
    </row>
    <row r="42" spans="1:4" ht="15">
      <c r="A42" s="13"/>
      <c r="B42" s="24" t="s">
        <v>122</v>
      </c>
      <c r="C42" s="30"/>
      <c r="D42" s="227"/>
    </row>
    <row r="43" spans="1:5" ht="15">
      <c r="A43" s="13"/>
      <c r="B43" s="69" t="s">
        <v>107</v>
      </c>
      <c r="C43" s="74"/>
      <c r="D43" s="225">
        <v>32.72</v>
      </c>
      <c r="E43">
        <f>7.6464*4</f>
        <v>30.5856</v>
      </c>
    </row>
    <row r="44" spans="1:4" ht="15">
      <c r="A44" s="13"/>
      <c r="B44" s="30" t="s">
        <v>105</v>
      </c>
      <c r="C44" s="30"/>
      <c r="D44" s="227"/>
    </row>
    <row r="45" spans="1:5" ht="15">
      <c r="A45" s="16"/>
      <c r="B45" s="202" t="s">
        <v>99</v>
      </c>
      <c r="C45" s="74"/>
      <c r="D45" s="225">
        <v>26.91</v>
      </c>
      <c r="E45">
        <f>7.64*3.29</f>
        <v>25.1356</v>
      </c>
    </row>
    <row r="46" spans="1:4" ht="15">
      <c r="A46" s="13"/>
      <c r="B46" s="24" t="s">
        <v>266</v>
      </c>
      <c r="C46" s="30"/>
      <c r="D46" s="227"/>
    </row>
    <row r="47" spans="1:4" ht="15">
      <c r="A47" s="13"/>
      <c r="B47" s="8" t="s">
        <v>69</v>
      </c>
      <c r="C47" s="30"/>
      <c r="D47" s="227"/>
    </row>
    <row r="48" spans="1:5" ht="15">
      <c r="A48" s="13"/>
      <c r="B48" s="79" t="s">
        <v>100</v>
      </c>
      <c r="C48" s="74"/>
      <c r="D48" s="225">
        <v>17.67</v>
      </c>
      <c r="E48">
        <f>7.6464*2.16</f>
        <v>16.516224</v>
      </c>
    </row>
    <row r="49" spans="1:4" ht="15">
      <c r="A49" s="13"/>
      <c r="B49" s="24" t="s">
        <v>292</v>
      </c>
      <c r="C49" s="30"/>
      <c r="D49" s="228"/>
    </row>
    <row r="50" spans="1:4" ht="15.75" thickBot="1">
      <c r="A50" s="14"/>
      <c r="B50" s="9" t="s">
        <v>120</v>
      </c>
      <c r="C50" s="44"/>
      <c r="D50" s="236"/>
    </row>
    <row r="51" spans="1:5" ht="15">
      <c r="A51" s="30"/>
      <c r="B51" s="235" t="s">
        <v>102</v>
      </c>
      <c r="C51" s="22"/>
      <c r="D51" s="226">
        <v>17.67</v>
      </c>
      <c r="E51">
        <f>7.6464*2.16</f>
        <v>16.516224</v>
      </c>
    </row>
    <row r="52" spans="1:4" ht="15">
      <c r="A52" s="30"/>
      <c r="B52" s="34" t="s">
        <v>274</v>
      </c>
      <c r="C52" s="8"/>
      <c r="D52" s="227"/>
    </row>
    <row r="53" spans="1:4" ht="15">
      <c r="A53" s="30"/>
      <c r="B53" s="34" t="s">
        <v>270</v>
      </c>
      <c r="C53" s="8"/>
      <c r="D53" s="227"/>
    </row>
    <row r="54" spans="1:4" ht="15" thickBot="1">
      <c r="A54" s="30"/>
      <c r="B54" s="42" t="s">
        <v>121</v>
      </c>
      <c r="C54" s="9"/>
      <c r="D54" s="229"/>
    </row>
    <row r="55" spans="1:4" ht="15" thickBot="1">
      <c r="A55" s="30"/>
      <c r="B55" s="231"/>
      <c r="C55" s="9"/>
      <c r="D55" s="229"/>
    </row>
    <row r="56" spans="1:4" ht="16.5" thickBot="1">
      <c r="A56" s="81">
        <v>5</v>
      </c>
      <c r="B56" s="40" t="s">
        <v>339</v>
      </c>
      <c r="C56" s="61" t="s">
        <v>157</v>
      </c>
      <c r="D56" s="220"/>
    </row>
    <row r="57" spans="1:5" ht="15">
      <c r="A57" s="30"/>
      <c r="B57" s="68" t="s">
        <v>355</v>
      </c>
      <c r="C57" s="83"/>
      <c r="D57" s="226">
        <v>95.52</v>
      </c>
      <c r="E57">
        <f>12.24*6.08</f>
        <v>74.4192</v>
      </c>
    </row>
    <row r="58" spans="1:4" ht="15">
      <c r="A58" s="30"/>
      <c r="B58" s="31" t="s">
        <v>272</v>
      </c>
      <c r="C58" s="30"/>
      <c r="D58" s="227"/>
    </row>
    <row r="59" spans="1:4" ht="15">
      <c r="A59" s="30"/>
      <c r="B59" s="31" t="s">
        <v>288</v>
      </c>
      <c r="C59" s="30"/>
      <c r="D59" s="227"/>
    </row>
    <row r="60" spans="1:4" ht="15.75" thickBot="1">
      <c r="A60" s="30"/>
      <c r="B60" s="31" t="s">
        <v>122</v>
      </c>
      <c r="C60" s="30"/>
      <c r="D60" s="227"/>
    </row>
    <row r="61" spans="1:5" ht="15.75" thickBot="1">
      <c r="A61" s="30"/>
      <c r="B61" s="96" t="s">
        <v>107</v>
      </c>
      <c r="C61" s="15"/>
      <c r="D61" s="217">
        <v>62.84</v>
      </c>
      <c r="E61">
        <f>12.24*4</f>
        <v>48.96</v>
      </c>
    </row>
    <row r="62" spans="1:4" ht="15">
      <c r="A62" s="30"/>
      <c r="B62" s="30" t="s">
        <v>105</v>
      </c>
      <c r="C62" s="30"/>
      <c r="D62" s="227"/>
    </row>
    <row r="63" spans="1:5" ht="15">
      <c r="A63" s="33"/>
      <c r="B63" s="89" t="s">
        <v>94</v>
      </c>
      <c r="C63" s="85"/>
      <c r="D63" s="230">
        <v>51.69</v>
      </c>
      <c r="E63">
        <f>12.24*3.29</f>
        <v>40.269600000000004</v>
      </c>
    </row>
    <row r="64" spans="1:4" ht="13.5" thickBot="1">
      <c r="A64" s="14"/>
      <c r="B64" s="233" t="s">
        <v>266</v>
      </c>
      <c r="C64" s="44"/>
      <c r="D64" s="234"/>
    </row>
    <row r="65" spans="1:4" ht="12.75">
      <c r="A65" s="7"/>
      <c r="B65" s="24"/>
      <c r="C65" s="8"/>
      <c r="D65" s="8"/>
    </row>
    <row r="66" spans="2:3" ht="12.75">
      <c r="B66" s="41"/>
      <c r="C66" s="1"/>
    </row>
    <row r="68" spans="2:4" ht="12.75">
      <c r="B68" s="262" t="s">
        <v>132</v>
      </c>
      <c r="C68" s="262"/>
      <c r="D68" s="262"/>
    </row>
  </sheetData>
  <mergeCells count="2">
    <mergeCell ref="B5:D5"/>
    <mergeCell ref="B68:D6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2"/>
  <sheetViews>
    <sheetView tabSelected="1" workbookViewId="0" topLeftCell="A1">
      <selection activeCell="A10" sqref="A10:I10"/>
    </sheetView>
  </sheetViews>
  <sheetFormatPr defaultColWidth="9.00390625" defaultRowHeight="12.75"/>
  <cols>
    <col min="1" max="1" width="4.125" style="237" customWidth="1"/>
    <col min="2" max="2" width="17.875" style="237" customWidth="1"/>
    <col min="3" max="4" width="9.125" style="237" customWidth="1"/>
    <col min="5" max="5" width="10.375" style="237" customWidth="1"/>
    <col min="6" max="6" width="6.625" style="237" customWidth="1"/>
    <col min="7" max="7" width="6.75390625" style="237" customWidth="1"/>
    <col min="8" max="8" width="15.875" style="237" customWidth="1"/>
    <col min="9" max="13" width="9.125" style="237" customWidth="1"/>
    <col min="14" max="28" width="9.125" style="211" customWidth="1"/>
  </cols>
  <sheetData>
    <row r="1" spans="1:9" ht="12" customHeight="1">
      <c r="A1" s="265" t="s">
        <v>499</v>
      </c>
      <c r="B1" s="265"/>
      <c r="C1" s="265"/>
      <c r="D1" s="265"/>
      <c r="E1" s="265"/>
      <c r="F1" s="265"/>
      <c r="G1" s="265"/>
      <c r="H1" s="265"/>
      <c r="I1" s="265"/>
    </row>
    <row r="2" spans="1:9" ht="12" customHeight="1">
      <c r="A2" s="263" t="s">
        <v>500</v>
      </c>
      <c r="B2" s="263"/>
      <c r="C2" s="263"/>
      <c r="D2" s="263"/>
      <c r="E2" s="263"/>
      <c r="F2" s="263"/>
      <c r="G2" s="263"/>
      <c r="H2" s="263"/>
      <c r="I2" s="263"/>
    </row>
    <row r="3" spans="1:9" ht="12" customHeight="1">
      <c r="A3" s="263" t="s">
        <v>501</v>
      </c>
      <c r="B3" s="263"/>
      <c r="C3" s="263"/>
      <c r="D3" s="263"/>
      <c r="E3" s="263"/>
      <c r="F3" s="263"/>
      <c r="G3" s="263"/>
      <c r="H3" s="263"/>
      <c r="I3" s="263"/>
    </row>
    <row r="4" spans="1:9" ht="12" customHeight="1">
      <c r="A4" s="263" t="s">
        <v>502</v>
      </c>
      <c r="B4" s="263"/>
      <c r="C4" s="263"/>
      <c r="D4" s="263"/>
      <c r="E4" s="263"/>
      <c r="F4" s="263"/>
      <c r="G4" s="263"/>
      <c r="H4" s="263"/>
      <c r="I4" s="263"/>
    </row>
    <row r="5" spans="1:9" ht="12" customHeight="1">
      <c r="A5" s="263" t="s">
        <v>536</v>
      </c>
      <c r="B5" s="263"/>
      <c r="C5" s="263"/>
      <c r="D5" s="263"/>
      <c r="E5" s="263"/>
      <c r="F5" s="263"/>
      <c r="G5" s="263"/>
      <c r="H5" s="263"/>
      <c r="I5" s="263"/>
    </row>
    <row r="6" ht="12" customHeight="1"/>
    <row r="7" spans="1:9" ht="12" customHeight="1">
      <c r="A7" s="238" t="s">
        <v>503</v>
      </c>
      <c r="B7" s="264" t="s">
        <v>505</v>
      </c>
      <c r="C7" s="264"/>
      <c r="D7" s="238"/>
      <c r="E7" s="264" t="s">
        <v>506</v>
      </c>
      <c r="F7" s="264"/>
      <c r="G7" s="264"/>
      <c r="H7" s="266"/>
      <c r="I7" s="238" t="s">
        <v>510</v>
      </c>
    </row>
    <row r="8" spans="1:9" ht="12" customHeight="1">
      <c r="A8" s="241" t="s">
        <v>504</v>
      </c>
      <c r="B8" s="238" t="s">
        <v>511</v>
      </c>
      <c r="C8" s="242" t="s">
        <v>512</v>
      </c>
      <c r="D8" s="241"/>
      <c r="E8" s="238" t="s">
        <v>507</v>
      </c>
      <c r="F8" s="244" t="s">
        <v>513</v>
      </c>
      <c r="G8" s="238" t="s">
        <v>42</v>
      </c>
      <c r="H8" s="245" t="s">
        <v>508</v>
      </c>
      <c r="I8" s="241"/>
    </row>
    <row r="9" spans="1:9" ht="12" customHeight="1">
      <c r="A9" s="239"/>
      <c r="B9" s="239"/>
      <c r="C9" s="243"/>
      <c r="D9" s="239"/>
      <c r="E9" s="239"/>
      <c r="F9" s="248" t="s">
        <v>43</v>
      </c>
      <c r="G9" s="239"/>
      <c r="H9" s="249" t="s">
        <v>509</v>
      </c>
      <c r="I9" s="239"/>
    </row>
    <row r="10" spans="1:9" ht="12" customHeight="1">
      <c r="A10" s="267" t="s">
        <v>514</v>
      </c>
      <c r="B10" s="268"/>
      <c r="C10" s="268"/>
      <c r="D10" s="268"/>
      <c r="E10" s="268"/>
      <c r="F10" s="268"/>
      <c r="G10" s="268"/>
      <c r="H10" s="268"/>
      <c r="I10" s="269"/>
    </row>
    <row r="11" spans="1:9" ht="12" customHeight="1">
      <c r="A11" s="242">
        <v>1</v>
      </c>
      <c r="B11" s="238" t="s">
        <v>515</v>
      </c>
      <c r="C11" s="245">
        <v>183</v>
      </c>
      <c r="D11" s="240" t="s">
        <v>520</v>
      </c>
      <c r="E11" s="250">
        <v>2.85</v>
      </c>
      <c r="F11" s="250">
        <v>2</v>
      </c>
      <c r="G11" s="250">
        <v>0</v>
      </c>
      <c r="H11" s="250">
        <v>6.91</v>
      </c>
      <c r="I11" s="250">
        <f aca="true" t="shared" si="0" ref="I11:I20">SUM(E11:H11)</f>
        <v>11.76</v>
      </c>
    </row>
    <row r="12" spans="1:9" ht="12" customHeight="1">
      <c r="A12" s="243" t="s">
        <v>498</v>
      </c>
      <c r="B12" s="239"/>
      <c r="C12" s="249"/>
      <c r="D12" s="240" t="s">
        <v>535</v>
      </c>
      <c r="E12" s="250">
        <v>3.2</v>
      </c>
      <c r="F12" s="250">
        <v>2</v>
      </c>
      <c r="G12" s="250">
        <v>0</v>
      </c>
      <c r="H12" s="250">
        <v>6.56</v>
      </c>
      <c r="I12" s="250">
        <f t="shared" si="0"/>
        <v>11.76</v>
      </c>
    </row>
    <row r="13" spans="1:9" ht="12" customHeight="1">
      <c r="A13" s="251">
        <v>2</v>
      </c>
      <c r="B13" s="241" t="s">
        <v>516</v>
      </c>
      <c r="C13" s="247" t="s">
        <v>517</v>
      </c>
      <c r="D13" s="240" t="s">
        <v>520</v>
      </c>
      <c r="E13" s="250">
        <v>2.85</v>
      </c>
      <c r="F13" s="250">
        <v>2</v>
      </c>
      <c r="G13" s="250">
        <v>0.28</v>
      </c>
      <c r="H13" s="250">
        <v>7.92</v>
      </c>
      <c r="I13" s="250">
        <f t="shared" si="0"/>
        <v>13.05</v>
      </c>
    </row>
    <row r="14" spans="1:9" ht="12" customHeight="1">
      <c r="A14" s="251"/>
      <c r="B14" s="241"/>
      <c r="C14" s="247"/>
      <c r="D14" s="240" t="s">
        <v>535</v>
      </c>
      <c r="E14" s="250">
        <v>3.2</v>
      </c>
      <c r="F14" s="250">
        <v>2</v>
      </c>
      <c r="G14" s="250">
        <v>0.28</v>
      </c>
      <c r="H14" s="250">
        <v>8.9</v>
      </c>
      <c r="I14" s="250">
        <f t="shared" si="0"/>
        <v>14.38</v>
      </c>
    </row>
    <row r="15" spans="1:9" ht="12" customHeight="1">
      <c r="A15" s="242">
        <v>3</v>
      </c>
      <c r="B15" s="238" t="s">
        <v>518</v>
      </c>
      <c r="C15" s="245" t="s">
        <v>519</v>
      </c>
      <c r="D15" s="240" t="s">
        <v>520</v>
      </c>
      <c r="E15" s="250">
        <v>2.85</v>
      </c>
      <c r="F15" s="250">
        <v>2</v>
      </c>
      <c r="G15" s="250">
        <v>0</v>
      </c>
      <c r="H15" s="250">
        <v>7.3</v>
      </c>
      <c r="I15" s="250">
        <f t="shared" si="0"/>
        <v>12.149999999999999</v>
      </c>
    </row>
    <row r="16" spans="1:9" ht="12" customHeight="1">
      <c r="A16" s="243"/>
      <c r="B16" s="239"/>
      <c r="C16" s="249"/>
      <c r="D16" s="240" t="s">
        <v>535</v>
      </c>
      <c r="E16" s="250">
        <v>3.2</v>
      </c>
      <c r="F16" s="250">
        <v>2</v>
      </c>
      <c r="G16" s="250">
        <v>0</v>
      </c>
      <c r="H16" s="250">
        <v>8.2</v>
      </c>
      <c r="I16" s="250">
        <f t="shared" si="0"/>
        <v>13.399999999999999</v>
      </c>
    </row>
    <row r="17" spans="1:9" ht="12" customHeight="1">
      <c r="A17" s="251">
        <v>4</v>
      </c>
      <c r="B17" s="241" t="s">
        <v>521</v>
      </c>
      <c r="C17" s="247">
        <v>1</v>
      </c>
      <c r="D17" s="240" t="s">
        <v>520</v>
      </c>
      <c r="E17" s="250">
        <v>2.85</v>
      </c>
      <c r="F17" s="250">
        <v>2</v>
      </c>
      <c r="G17" s="250">
        <v>0.28</v>
      </c>
      <c r="H17" s="250">
        <v>7.61</v>
      </c>
      <c r="I17" s="250">
        <f t="shared" si="0"/>
        <v>12.74</v>
      </c>
    </row>
    <row r="18" spans="1:9" ht="12" customHeight="1">
      <c r="A18" s="251"/>
      <c r="B18" s="241"/>
      <c r="C18" s="247"/>
      <c r="D18" s="240" t="s">
        <v>535</v>
      </c>
      <c r="E18" s="250">
        <v>3.2</v>
      </c>
      <c r="F18" s="250">
        <v>2</v>
      </c>
      <c r="G18" s="250">
        <v>0.28</v>
      </c>
      <c r="H18" s="250">
        <v>8.55</v>
      </c>
      <c r="I18" s="250">
        <f t="shared" si="0"/>
        <v>14.030000000000001</v>
      </c>
    </row>
    <row r="19" spans="1:9" ht="12" customHeight="1">
      <c r="A19" s="242">
        <v>5</v>
      </c>
      <c r="B19" s="238" t="s">
        <v>521</v>
      </c>
      <c r="C19" s="245">
        <v>3</v>
      </c>
      <c r="D19" s="240" t="s">
        <v>520</v>
      </c>
      <c r="E19" s="250">
        <v>2.85</v>
      </c>
      <c r="F19" s="250">
        <v>2</v>
      </c>
      <c r="G19" s="250">
        <v>0.28</v>
      </c>
      <c r="H19" s="250">
        <v>7.61</v>
      </c>
      <c r="I19" s="250">
        <f t="shared" si="0"/>
        <v>12.74</v>
      </c>
    </row>
    <row r="20" spans="1:9" ht="12" customHeight="1">
      <c r="A20" s="243"/>
      <c r="B20" s="239"/>
      <c r="C20" s="249"/>
      <c r="D20" s="240" t="s">
        <v>535</v>
      </c>
      <c r="E20" s="250">
        <v>3.2</v>
      </c>
      <c r="F20" s="250">
        <v>2</v>
      </c>
      <c r="G20" s="250">
        <v>0.28</v>
      </c>
      <c r="H20" s="250">
        <v>8.55</v>
      </c>
      <c r="I20" s="250">
        <f t="shared" si="0"/>
        <v>14.030000000000001</v>
      </c>
    </row>
    <row r="21" spans="1:9" ht="12" customHeight="1">
      <c r="A21" s="242">
        <v>6</v>
      </c>
      <c r="B21" s="238" t="s">
        <v>537</v>
      </c>
      <c r="C21" s="245">
        <v>1</v>
      </c>
      <c r="D21" s="240" t="s">
        <v>520</v>
      </c>
      <c r="E21" s="250">
        <v>2.85</v>
      </c>
      <c r="F21" s="250">
        <v>2</v>
      </c>
      <c r="G21" s="250">
        <v>0</v>
      </c>
      <c r="H21" s="250">
        <v>0.83</v>
      </c>
      <c r="I21" s="250">
        <f>SUM(E21:H21)</f>
        <v>5.68</v>
      </c>
    </row>
    <row r="22" spans="1:9" ht="12" customHeight="1">
      <c r="A22" s="243"/>
      <c r="B22" s="239"/>
      <c r="C22" s="249"/>
      <c r="D22" s="240" t="s">
        <v>535</v>
      </c>
      <c r="E22" s="250">
        <v>3.2</v>
      </c>
      <c r="F22" s="250">
        <v>2</v>
      </c>
      <c r="G22" s="250">
        <v>0</v>
      </c>
      <c r="H22" s="250">
        <v>1.48</v>
      </c>
      <c r="I22" s="250">
        <f>SUM(E22:H22)</f>
        <v>6.68</v>
      </c>
    </row>
    <row r="23" spans="1:9" ht="12" customHeight="1">
      <c r="A23" s="242">
        <v>7</v>
      </c>
      <c r="B23" s="238" t="s">
        <v>538</v>
      </c>
      <c r="C23" s="245">
        <v>21</v>
      </c>
      <c r="D23" s="240" t="s">
        <v>520</v>
      </c>
      <c r="E23" s="250">
        <v>2.85</v>
      </c>
      <c r="F23" s="250">
        <v>2</v>
      </c>
      <c r="G23" s="250">
        <v>0</v>
      </c>
      <c r="H23" s="250">
        <v>0.83</v>
      </c>
      <c r="I23" s="250">
        <f>SUM(E23:H23)</f>
        <v>5.68</v>
      </c>
    </row>
    <row r="24" spans="1:9" ht="12" customHeight="1">
      <c r="A24" s="243"/>
      <c r="B24" s="239"/>
      <c r="C24" s="249"/>
      <c r="D24" s="240" t="s">
        <v>535</v>
      </c>
      <c r="E24" s="250">
        <v>3.2</v>
      </c>
      <c r="F24" s="250">
        <v>2</v>
      </c>
      <c r="G24" s="250">
        <v>0</v>
      </c>
      <c r="H24" s="250">
        <v>0.48</v>
      </c>
      <c r="I24" s="250">
        <f>SUM(E24:H24)</f>
        <v>5.68</v>
      </c>
    </row>
    <row r="25" spans="1:9" ht="12" customHeight="1">
      <c r="A25" s="267" t="s">
        <v>522</v>
      </c>
      <c r="B25" s="268"/>
      <c r="C25" s="268"/>
      <c r="D25" s="268"/>
      <c r="E25" s="268"/>
      <c r="F25" s="268"/>
      <c r="G25" s="268"/>
      <c r="H25" s="268"/>
      <c r="I25" s="269"/>
    </row>
    <row r="26" spans="1:9" ht="12" customHeight="1">
      <c r="A26" s="242">
        <v>8</v>
      </c>
      <c r="B26" s="238" t="s">
        <v>523</v>
      </c>
      <c r="C26" s="245">
        <v>1</v>
      </c>
      <c r="D26" s="240" t="s">
        <v>520</v>
      </c>
      <c r="E26" s="250">
        <v>2.85</v>
      </c>
      <c r="F26" s="250">
        <v>2.27</v>
      </c>
      <c r="G26" s="250">
        <v>0</v>
      </c>
      <c r="H26" s="250">
        <v>7.61</v>
      </c>
      <c r="I26" s="250">
        <f aca="true" t="shared" si="1" ref="I26:I51">SUM(E26:H26)</f>
        <v>12.73</v>
      </c>
    </row>
    <row r="27" spans="1:9" ht="12" customHeight="1">
      <c r="A27" s="243"/>
      <c r="B27" s="239"/>
      <c r="C27" s="249"/>
      <c r="D27" s="240" t="s">
        <v>535</v>
      </c>
      <c r="E27" s="250">
        <v>3.2</v>
      </c>
      <c r="F27" s="250">
        <v>2.3</v>
      </c>
      <c r="G27" s="250">
        <v>0</v>
      </c>
      <c r="H27" s="250">
        <v>8.55</v>
      </c>
      <c r="I27" s="250">
        <f t="shared" si="1"/>
        <v>14.05</v>
      </c>
    </row>
    <row r="28" spans="1:9" ht="12" customHeight="1">
      <c r="A28" s="251">
        <v>9</v>
      </c>
      <c r="B28" s="241" t="s">
        <v>523</v>
      </c>
      <c r="C28" s="247" t="s">
        <v>519</v>
      </c>
      <c r="D28" s="240" t="s">
        <v>520</v>
      </c>
      <c r="E28" s="250">
        <v>2.85</v>
      </c>
      <c r="F28" s="250">
        <v>2.27</v>
      </c>
      <c r="G28" s="250">
        <v>0</v>
      </c>
      <c r="H28" s="250">
        <v>7.61</v>
      </c>
      <c r="I28" s="250">
        <f t="shared" si="1"/>
        <v>12.73</v>
      </c>
    </row>
    <row r="29" spans="1:9" ht="12" customHeight="1">
      <c r="A29" s="251"/>
      <c r="B29" s="241"/>
      <c r="C29" s="247"/>
      <c r="D29" s="240" t="s">
        <v>535</v>
      </c>
      <c r="E29" s="250">
        <v>3.2</v>
      </c>
      <c r="F29" s="250">
        <v>2.3</v>
      </c>
      <c r="G29" s="250">
        <v>0</v>
      </c>
      <c r="H29" s="250">
        <v>8.55</v>
      </c>
      <c r="I29" s="250">
        <f t="shared" si="1"/>
        <v>14.05</v>
      </c>
    </row>
    <row r="30" spans="1:9" ht="12" customHeight="1">
      <c r="A30" s="242">
        <v>10</v>
      </c>
      <c r="B30" s="238" t="s">
        <v>523</v>
      </c>
      <c r="C30" s="245">
        <v>2</v>
      </c>
      <c r="D30" s="240" t="s">
        <v>520</v>
      </c>
      <c r="E30" s="250">
        <v>2.85</v>
      </c>
      <c r="F30" s="250">
        <v>2.27</v>
      </c>
      <c r="G30" s="250">
        <v>0.28</v>
      </c>
      <c r="H30" s="250">
        <v>7.61</v>
      </c>
      <c r="I30" s="250">
        <f t="shared" si="1"/>
        <v>13.010000000000002</v>
      </c>
    </row>
    <row r="31" spans="1:9" ht="12" customHeight="1">
      <c r="A31" s="243"/>
      <c r="B31" s="239"/>
      <c r="C31" s="249"/>
      <c r="D31" s="240" t="s">
        <v>535</v>
      </c>
      <c r="E31" s="250">
        <v>3.2</v>
      </c>
      <c r="F31" s="250">
        <v>2.3</v>
      </c>
      <c r="G31" s="250">
        <v>0.28</v>
      </c>
      <c r="H31" s="250">
        <v>8.55</v>
      </c>
      <c r="I31" s="250">
        <f t="shared" si="1"/>
        <v>14.330000000000002</v>
      </c>
    </row>
    <row r="32" spans="1:9" ht="12" customHeight="1">
      <c r="A32" s="251">
        <v>11</v>
      </c>
      <c r="B32" s="241" t="s">
        <v>523</v>
      </c>
      <c r="C32" s="247">
        <v>3</v>
      </c>
      <c r="D32" s="240" t="s">
        <v>520</v>
      </c>
      <c r="E32" s="250">
        <v>2.85</v>
      </c>
      <c r="F32" s="250">
        <v>2.27</v>
      </c>
      <c r="G32" s="250">
        <v>0</v>
      </c>
      <c r="H32" s="250">
        <v>7.61</v>
      </c>
      <c r="I32" s="250">
        <f t="shared" si="1"/>
        <v>12.73</v>
      </c>
    </row>
    <row r="33" spans="1:9" ht="12" customHeight="1">
      <c r="A33" s="251"/>
      <c r="B33" s="241"/>
      <c r="C33" s="247"/>
      <c r="D33" s="240" t="s">
        <v>535</v>
      </c>
      <c r="E33" s="250">
        <v>3.2</v>
      </c>
      <c r="F33" s="250">
        <v>2.3</v>
      </c>
      <c r="G33" s="250">
        <v>0</v>
      </c>
      <c r="H33" s="250">
        <v>8.55</v>
      </c>
      <c r="I33" s="250">
        <f t="shared" si="1"/>
        <v>14.05</v>
      </c>
    </row>
    <row r="34" spans="1:10" ht="12" customHeight="1">
      <c r="A34" s="242">
        <v>12</v>
      </c>
      <c r="B34" s="238" t="s">
        <v>523</v>
      </c>
      <c r="C34" s="245">
        <v>4</v>
      </c>
      <c r="D34" s="240" t="s">
        <v>520</v>
      </c>
      <c r="E34" s="250">
        <v>2.85</v>
      </c>
      <c r="F34" s="250">
        <v>2.27</v>
      </c>
      <c r="G34" s="250">
        <v>0</v>
      </c>
      <c r="H34" s="250">
        <v>7.61</v>
      </c>
      <c r="I34" s="250">
        <f t="shared" si="1"/>
        <v>12.73</v>
      </c>
      <c r="J34" s="237" t="s">
        <v>498</v>
      </c>
    </row>
    <row r="35" spans="1:9" ht="12" customHeight="1">
      <c r="A35" s="243"/>
      <c r="B35" s="239"/>
      <c r="C35" s="249"/>
      <c r="D35" s="240" t="s">
        <v>535</v>
      </c>
      <c r="E35" s="250">
        <v>3.2</v>
      </c>
      <c r="F35" s="250">
        <v>2.3</v>
      </c>
      <c r="G35" s="250">
        <v>0</v>
      </c>
      <c r="H35" s="250">
        <v>8.55</v>
      </c>
      <c r="I35" s="250">
        <f t="shared" si="1"/>
        <v>14.05</v>
      </c>
    </row>
    <row r="36" spans="1:10" ht="12" customHeight="1">
      <c r="A36" s="242">
        <v>13</v>
      </c>
      <c r="B36" s="238" t="s">
        <v>523</v>
      </c>
      <c r="C36" s="245">
        <v>7</v>
      </c>
      <c r="D36" s="240" t="s">
        <v>520</v>
      </c>
      <c r="E36" s="250">
        <v>2.85</v>
      </c>
      <c r="F36" s="250">
        <v>2.27</v>
      </c>
      <c r="G36" s="250">
        <v>0</v>
      </c>
      <c r="H36" s="250">
        <v>7.61</v>
      </c>
      <c r="I36" s="250">
        <f t="shared" si="1"/>
        <v>12.73</v>
      </c>
      <c r="J36" s="237" t="s">
        <v>498</v>
      </c>
    </row>
    <row r="37" spans="1:9" ht="12" customHeight="1">
      <c r="A37" s="243"/>
      <c r="B37" s="239"/>
      <c r="C37" s="249"/>
      <c r="D37" s="240" t="s">
        <v>535</v>
      </c>
      <c r="E37" s="250">
        <v>3.2</v>
      </c>
      <c r="F37" s="250">
        <v>2.3</v>
      </c>
      <c r="G37" s="250">
        <v>0</v>
      </c>
      <c r="H37" s="250">
        <v>8.55</v>
      </c>
      <c r="I37" s="250">
        <f t="shared" si="1"/>
        <v>14.05</v>
      </c>
    </row>
    <row r="38" spans="1:10" ht="12" customHeight="1">
      <c r="A38" s="242">
        <v>14</v>
      </c>
      <c r="B38" s="238" t="s">
        <v>523</v>
      </c>
      <c r="C38" s="245">
        <v>9</v>
      </c>
      <c r="D38" s="240" t="s">
        <v>520</v>
      </c>
      <c r="E38" s="250">
        <v>2.85</v>
      </c>
      <c r="F38" s="250">
        <v>2.27</v>
      </c>
      <c r="G38" s="250">
        <v>0</v>
      </c>
      <c r="H38" s="250">
        <v>7.61</v>
      </c>
      <c r="I38" s="250">
        <f t="shared" si="1"/>
        <v>12.73</v>
      </c>
      <c r="J38" s="237" t="s">
        <v>498</v>
      </c>
    </row>
    <row r="39" spans="1:9" ht="12" customHeight="1">
      <c r="A39" s="243"/>
      <c r="B39" s="239"/>
      <c r="C39" s="249"/>
      <c r="D39" s="240" t="s">
        <v>535</v>
      </c>
      <c r="E39" s="250">
        <v>3.2</v>
      </c>
      <c r="F39" s="250">
        <v>2.3</v>
      </c>
      <c r="G39" s="250">
        <v>0</v>
      </c>
      <c r="H39" s="250">
        <v>8.55</v>
      </c>
      <c r="I39" s="250">
        <f t="shared" si="1"/>
        <v>14.05</v>
      </c>
    </row>
    <row r="40" spans="1:10" ht="12" customHeight="1">
      <c r="A40" s="251">
        <v>15</v>
      </c>
      <c r="B40" s="241" t="s">
        <v>523</v>
      </c>
      <c r="C40" s="247">
        <v>10</v>
      </c>
      <c r="D40" s="240" t="s">
        <v>520</v>
      </c>
      <c r="E40" s="250">
        <v>2.85</v>
      </c>
      <c r="F40" s="250">
        <v>2.27</v>
      </c>
      <c r="G40" s="250">
        <v>0.28</v>
      </c>
      <c r="H40" s="250">
        <v>7.61</v>
      </c>
      <c r="I40" s="250">
        <f t="shared" si="1"/>
        <v>13.010000000000002</v>
      </c>
      <c r="J40" s="237" t="s">
        <v>498</v>
      </c>
    </row>
    <row r="41" spans="1:9" ht="12" customHeight="1">
      <c r="A41" s="251"/>
      <c r="B41" s="241"/>
      <c r="C41" s="247"/>
      <c r="D41" s="240" t="s">
        <v>535</v>
      </c>
      <c r="E41" s="250">
        <v>3.2</v>
      </c>
      <c r="F41" s="250">
        <v>2.3</v>
      </c>
      <c r="G41" s="250">
        <v>0.28</v>
      </c>
      <c r="H41" s="250">
        <v>8.55</v>
      </c>
      <c r="I41" s="250">
        <f t="shared" si="1"/>
        <v>14.330000000000002</v>
      </c>
    </row>
    <row r="42" spans="1:10" ht="12" customHeight="1">
      <c r="A42" s="242">
        <v>16</v>
      </c>
      <c r="B42" s="238" t="s">
        <v>523</v>
      </c>
      <c r="C42" s="245">
        <v>11</v>
      </c>
      <c r="D42" s="240" t="s">
        <v>520</v>
      </c>
      <c r="E42" s="250">
        <v>2.85</v>
      </c>
      <c r="F42" s="250">
        <v>2.27</v>
      </c>
      <c r="G42" s="250">
        <v>0</v>
      </c>
      <c r="H42" s="250">
        <v>2.08</v>
      </c>
      <c r="I42" s="250">
        <f t="shared" si="1"/>
        <v>7.2</v>
      </c>
      <c r="J42" s="237" t="s">
        <v>498</v>
      </c>
    </row>
    <row r="43" spans="1:9" ht="12" customHeight="1">
      <c r="A43" s="243"/>
      <c r="B43" s="239" t="s">
        <v>498</v>
      </c>
      <c r="C43" s="249"/>
      <c r="D43" s="240" t="s">
        <v>535</v>
      </c>
      <c r="E43" s="250">
        <v>3.2</v>
      </c>
      <c r="F43" s="250">
        <v>2.3</v>
      </c>
      <c r="G43" s="250">
        <v>0</v>
      </c>
      <c r="H43" s="250">
        <v>8.55</v>
      </c>
      <c r="I43" s="250">
        <f t="shared" si="1"/>
        <v>14.05</v>
      </c>
    </row>
    <row r="44" spans="1:10" ht="12" customHeight="1">
      <c r="A44" s="251">
        <v>17</v>
      </c>
      <c r="B44" s="241" t="s">
        <v>524</v>
      </c>
      <c r="C44" s="247">
        <v>8</v>
      </c>
      <c r="D44" s="240" t="s">
        <v>520</v>
      </c>
      <c r="E44" s="250">
        <v>2.85</v>
      </c>
      <c r="F44" s="250">
        <v>2.27</v>
      </c>
      <c r="G44" s="250">
        <v>0</v>
      </c>
      <c r="H44" s="250">
        <v>7.61</v>
      </c>
      <c r="I44" s="250">
        <f t="shared" si="1"/>
        <v>12.73</v>
      </c>
      <c r="J44" s="237" t="s">
        <v>498</v>
      </c>
    </row>
    <row r="45" spans="1:9" ht="12" customHeight="1">
      <c r="A45" s="251"/>
      <c r="B45" s="241"/>
      <c r="C45" s="247"/>
      <c r="D45" s="240" t="s">
        <v>535</v>
      </c>
      <c r="E45" s="250">
        <v>3.2</v>
      </c>
      <c r="F45" s="250">
        <v>2.3</v>
      </c>
      <c r="G45" s="250">
        <v>0</v>
      </c>
      <c r="H45" s="250">
        <v>8.55</v>
      </c>
      <c r="I45" s="250">
        <f t="shared" si="1"/>
        <v>14.05</v>
      </c>
    </row>
    <row r="46" spans="1:10" ht="12" customHeight="1">
      <c r="A46" s="242">
        <v>18</v>
      </c>
      <c r="B46" s="238" t="s">
        <v>524</v>
      </c>
      <c r="C46" s="245">
        <v>15</v>
      </c>
      <c r="D46" s="240" t="s">
        <v>520</v>
      </c>
      <c r="E46" s="250">
        <v>2.85</v>
      </c>
      <c r="F46" s="250">
        <v>2.27</v>
      </c>
      <c r="G46" s="250">
        <v>0</v>
      </c>
      <c r="H46" s="250">
        <v>7.61</v>
      </c>
      <c r="I46" s="250">
        <f t="shared" si="1"/>
        <v>12.73</v>
      </c>
      <c r="J46" s="237" t="s">
        <v>498</v>
      </c>
    </row>
    <row r="47" spans="1:9" ht="12" customHeight="1">
      <c r="A47" s="243"/>
      <c r="B47" s="239"/>
      <c r="C47" s="249"/>
      <c r="D47" s="240" t="s">
        <v>535</v>
      </c>
      <c r="E47" s="250">
        <v>3.2</v>
      </c>
      <c r="F47" s="250">
        <v>2.3</v>
      </c>
      <c r="G47" s="250">
        <v>0</v>
      </c>
      <c r="H47" s="250">
        <v>8.55</v>
      </c>
      <c r="I47" s="250">
        <f t="shared" si="1"/>
        <v>14.05</v>
      </c>
    </row>
    <row r="48" spans="1:9" ht="12" customHeight="1">
      <c r="A48" s="251">
        <v>19</v>
      </c>
      <c r="B48" s="241" t="s">
        <v>525</v>
      </c>
      <c r="C48" s="247">
        <v>3</v>
      </c>
      <c r="D48" s="240" t="s">
        <v>520</v>
      </c>
      <c r="E48" s="250">
        <v>2.85</v>
      </c>
      <c r="F48" s="250">
        <v>2.27</v>
      </c>
      <c r="G48" s="250">
        <v>0</v>
      </c>
      <c r="H48" s="250">
        <v>7.61</v>
      </c>
      <c r="I48" s="250">
        <f t="shared" si="1"/>
        <v>12.73</v>
      </c>
    </row>
    <row r="49" spans="1:9" ht="12" customHeight="1">
      <c r="A49" s="251"/>
      <c r="B49" s="241"/>
      <c r="C49" s="247"/>
      <c r="D49" s="240" t="s">
        <v>535</v>
      </c>
      <c r="E49" s="250">
        <v>3.2</v>
      </c>
      <c r="F49" s="250">
        <v>2.3</v>
      </c>
      <c r="G49" s="250">
        <v>0</v>
      </c>
      <c r="H49" s="250">
        <v>8.55</v>
      </c>
      <c r="I49" s="250">
        <f t="shared" si="1"/>
        <v>14.05</v>
      </c>
    </row>
    <row r="50" spans="1:9" ht="12" customHeight="1">
      <c r="A50" s="242">
        <v>20</v>
      </c>
      <c r="B50" s="238" t="s">
        <v>525</v>
      </c>
      <c r="C50" s="245">
        <v>5</v>
      </c>
      <c r="D50" s="240" t="s">
        <v>520</v>
      </c>
      <c r="E50" s="250">
        <v>2.85</v>
      </c>
      <c r="F50" s="250">
        <v>2.27</v>
      </c>
      <c r="G50" s="250">
        <v>0</v>
      </c>
      <c r="H50" s="250">
        <v>7.61</v>
      </c>
      <c r="I50" s="250">
        <f t="shared" si="1"/>
        <v>12.73</v>
      </c>
    </row>
    <row r="51" spans="1:9" ht="12" customHeight="1">
      <c r="A51" s="243"/>
      <c r="B51" s="239"/>
      <c r="C51" s="249"/>
      <c r="D51" s="240" t="s">
        <v>535</v>
      </c>
      <c r="E51" s="250">
        <v>3.2</v>
      </c>
      <c r="F51" s="250">
        <v>2.3</v>
      </c>
      <c r="G51" s="250">
        <v>0</v>
      </c>
      <c r="H51" s="250">
        <v>8.55</v>
      </c>
      <c r="I51" s="250">
        <f t="shared" si="1"/>
        <v>14.05</v>
      </c>
    </row>
    <row r="52" spans="1:9" ht="12" customHeight="1">
      <c r="A52" s="264">
        <v>25</v>
      </c>
      <c r="B52" s="264"/>
      <c r="C52" s="264"/>
      <c r="D52" s="264"/>
      <c r="E52" s="264"/>
      <c r="F52" s="264"/>
      <c r="G52" s="264"/>
      <c r="H52" s="264"/>
      <c r="I52" s="264"/>
    </row>
    <row r="53" spans="1:9" ht="12" customHeight="1">
      <c r="A53" s="238">
        <v>21</v>
      </c>
      <c r="B53" s="244" t="s">
        <v>526</v>
      </c>
      <c r="C53" s="238">
        <v>1</v>
      </c>
      <c r="D53" s="240" t="s">
        <v>520</v>
      </c>
      <c r="E53" s="240">
        <v>2.85</v>
      </c>
      <c r="F53" s="240">
        <v>1.73</v>
      </c>
      <c r="G53" s="240">
        <v>0.28</v>
      </c>
      <c r="H53" s="240">
        <v>5.85</v>
      </c>
      <c r="I53" s="240">
        <f>SUM(E53:H53)</f>
        <v>10.71</v>
      </c>
    </row>
    <row r="54" spans="1:9" ht="12" customHeight="1">
      <c r="A54" s="239" t="s">
        <v>498</v>
      </c>
      <c r="B54" s="248"/>
      <c r="C54" s="239"/>
      <c r="D54" s="240" t="s">
        <v>535</v>
      </c>
      <c r="E54" s="240">
        <v>3.2</v>
      </c>
      <c r="F54" s="240">
        <v>1.8</v>
      </c>
      <c r="G54" s="240">
        <v>0.28</v>
      </c>
      <c r="H54" s="240">
        <v>5.43</v>
      </c>
      <c r="I54" s="240">
        <f>SUM(E54:H54)</f>
        <v>10.71</v>
      </c>
    </row>
    <row r="55" spans="1:9" ht="12" customHeight="1">
      <c r="A55" s="238">
        <v>22</v>
      </c>
      <c r="B55" s="244" t="s">
        <v>526</v>
      </c>
      <c r="C55" s="238">
        <v>2</v>
      </c>
      <c r="D55" s="240" t="s">
        <v>520</v>
      </c>
      <c r="E55" s="240">
        <v>2.85</v>
      </c>
      <c r="F55" s="240">
        <v>1.73</v>
      </c>
      <c r="G55" s="240">
        <v>0.28</v>
      </c>
      <c r="H55" s="240">
        <v>5.85</v>
      </c>
      <c r="I55" s="240">
        <f aca="true" t="shared" si="2" ref="I55:I82">SUM(E55:H55)</f>
        <v>10.71</v>
      </c>
    </row>
    <row r="56" spans="1:9" ht="12" customHeight="1">
      <c r="A56" s="239"/>
      <c r="B56" s="248"/>
      <c r="C56" s="239"/>
      <c r="D56" s="240" t="s">
        <v>535</v>
      </c>
      <c r="E56" s="240">
        <v>3.2</v>
      </c>
      <c r="F56" s="240">
        <v>1.8</v>
      </c>
      <c r="G56" s="240">
        <v>0.28</v>
      </c>
      <c r="H56" s="240">
        <v>5.43</v>
      </c>
      <c r="I56" s="240">
        <f t="shared" si="2"/>
        <v>10.71</v>
      </c>
    </row>
    <row r="57" spans="1:9" ht="12" customHeight="1">
      <c r="A57" s="238">
        <v>23</v>
      </c>
      <c r="B57" s="244" t="s">
        <v>526</v>
      </c>
      <c r="C57" s="238">
        <v>3</v>
      </c>
      <c r="D57" s="240" t="s">
        <v>520</v>
      </c>
      <c r="E57" s="240">
        <v>2.85</v>
      </c>
      <c r="F57" s="240">
        <v>1.73</v>
      </c>
      <c r="G57" s="240">
        <v>0.28</v>
      </c>
      <c r="H57" s="240">
        <v>5.85</v>
      </c>
      <c r="I57" s="240">
        <f t="shared" si="2"/>
        <v>10.71</v>
      </c>
    </row>
    <row r="58" spans="1:9" ht="12" customHeight="1">
      <c r="A58" s="239"/>
      <c r="B58" s="248"/>
      <c r="C58" s="239"/>
      <c r="D58" s="240" t="s">
        <v>535</v>
      </c>
      <c r="E58" s="240">
        <v>3.2</v>
      </c>
      <c r="F58" s="240">
        <v>1.8</v>
      </c>
      <c r="G58" s="240">
        <v>0.28</v>
      </c>
      <c r="H58" s="240">
        <v>5.43</v>
      </c>
      <c r="I58" s="240">
        <f t="shared" si="2"/>
        <v>10.71</v>
      </c>
    </row>
    <row r="59" spans="1:9" ht="12" customHeight="1">
      <c r="A59" s="238">
        <v>24</v>
      </c>
      <c r="B59" s="244" t="s">
        <v>526</v>
      </c>
      <c r="C59" s="238">
        <v>4</v>
      </c>
      <c r="D59" s="240" t="s">
        <v>520</v>
      </c>
      <c r="E59" s="240">
        <v>2.85</v>
      </c>
      <c r="F59" s="240">
        <v>1.73</v>
      </c>
      <c r="G59" s="240">
        <v>0.28</v>
      </c>
      <c r="H59" s="240">
        <v>5.85</v>
      </c>
      <c r="I59" s="240">
        <f t="shared" si="2"/>
        <v>10.71</v>
      </c>
    </row>
    <row r="60" spans="1:9" ht="12" customHeight="1">
      <c r="A60" s="239"/>
      <c r="B60" s="248"/>
      <c r="C60" s="239"/>
      <c r="D60" s="240" t="s">
        <v>535</v>
      </c>
      <c r="E60" s="240">
        <v>3.2</v>
      </c>
      <c r="F60" s="240">
        <v>1.8</v>
      </c>
      <c r="G60" s="240">
        <v>0.28</v>
      </c>
      <c r="H60" s="240">
        <v>5.43</v>
      </c>
      <c r="I60" s="240">
        <f t="shared" si="2"/>
        <v>10.71</v>
      </c>
    </row>
    <row r="61" spans="1:9" ht="12" customHeight="1">
      <c r="A61" s="241">
        <v>25</v>
      </c>
      <c r="B61" s="244" t="s">
        <v>526</v>
      </c>
      <c r="C61" s="241">
        <v>6</v>
      </c>
      <c r="D61" s="240" t="s">
        <v>520</v>
      </c>
      <c r="E61" s="240">
        <v>2.85</v>
      </c>
      <c r="F61" s="240">
        <v>1.73</v>
      </c>
      <c r="G61" s="240">
        <v>0.28</v>
      </c>
      <c r="H61" s="240">
        <v>5.85</v>
      </c>
      <c r="I61" s="240">
        <f t="shared" si="2"/>
        <v>10.71</v>
      </c>
    </row>
    <row r="62" spans="1:9" ht="12" customHeight="1">
      <c r="A62" s="241"/>
      <c r="B62" s="246"/>
      <c r="C62" s="241"/>
      <c r="D62" s="240" t="s">
        <v>535</v>
      </c>
      <c r="E62" s="240">
        <v>3.2</v>
      </c>
      <c r="F62" s="240">
        <v>1.8</v>
      </c>
      <c r="G62" s="240">
        <v>0.28</v>
      </c>
      <c r="H62" s="240">
        <v>5.43</v>
      </c>
      <c r="I62" s="240">
        <f t="shared" si="2"/>
        <v>10.71</v>
      </c>
    </row>
    <row r="63" spans="1:9" ht="12" customHeight="1">
      <c r="A63" s="238">
        <v>26</v>
      </c>
      <c r="B63" s="244" t="s">
        <v>526</v>
      </c>
      <c r="C63" s="238" t="s">
        <v>527</v>
      </c>
      <c r="D63" s="240" t="s">
        <v>520</v>
      </c>
      <c r="E63" s="240">
        <v>2.85</v>
      </c>
      <c r="F63" s="240">
        <v>1.73</v>
      </c>
      <c r="G63" s="240">
        <v>0.28</v>
      </c>
      <c r="H63" s="240">
        <v>5.85</v>
      </c>
      <c r="I63" s="240">
        <f t="shared" si="2"/>
        <v>10.71</v>
      </c>
    </row>
    <row r="64" spans="1:9" ht="12" customHeight="1">
      <c r="A64" s="239"/>
      <c r="B64" s="248"/>
      <c r="C64" s="239"/>
      <c r="D64" s="240" t="s">
        <v>535</v>
      </c>
      <c r="E64" s="240">
        <v>3.2</v>
      </c>
      <c r="F64" s="240">
        <v>1.8</v>
      </c>
      <c r="G64" s="240">
        <v>0.28</v>
      </c>
      <c r="H64" s="240">
        <v>5.43</v>
      </c>
      <c r="I64" s="240">
        <f t="shared" si="2"/>
        <v>10.71</v>
      </c>
    </row>
    <row r="65" spans="1:9" ht="12" customHeight="1">
      <c r="A65" s="238">
        <v>27</v>
      </c>
      <c r="B65" s="244" t="s">
        <v>526</v>
      </c>
      <c r="C65" s="238">
        <v>8</v>
      </c>
      <c r="D65" s="240" t="s">
        <v>520</v>
      </c>
      <c r="E65" s="240">
        <v>2.85</v>
      </c>
      <c r="F65" s="240">
        <v>1.73</v>
      </c>
      <c r="G65" s="240">
        <v>0.28</v>
      </c>
      <c r="H65" s="240">
        <v>5.85</v>
      </c>
      <c r="I65" s="240">
        <f t="shared" si="2"/>
        <v>10.71</v>
      </c>
    </row>
    <row r="66" spans="1:9" ht="12" customHeight="1">
      <c r="A66" s="239"/>
      <c r="B66" s="248"/>
      <c r="C66" s="239"/>
      <c r="D66" s="240" t="s">
        <v>535</v>
      </c>
      <c r="E66" s="240">
        <v>3.2</v>
      </c>
      <c r="F66" s="240">
        <v>1.8</v>
      </c>
      <c r="G66" s="240">
        <v>0.28</v>
      </c>
      <c r="H66" s="240">
        <v>5.43</v>
      </c>
      <c r="I66" s="240">
        <f t="shared" si="2"/>
        <v>10.71</v>
      </c>
    </row>
    <row r="67" spans="1:9" ht="12" customHeight="1">
      <c r="A67" s="241">
        <v>28</v>
      </c>
      <c r="B67" s="246" t="s">
        <v>526</v>
      </c>
      <c r="C67" s="241">
        <v>9</v>
      </c>
      <c r="D67" s="240" t="s">
        <v>520</v>
      </c>
      <c r="E67" s="240">
        <v>2.85</v>
      </c>
      <c r="F67" s="240">
        <v>1.73</v>
      </c>
      <c r="G67" s="240">
        <v>0.28</v>
      </c>
      <c r="H67" s="240">
        <v>5.85</v>
      </c>
      <c r="I67" s="240">
        <f t="shared" si="2"/>
        <v>10.71</v>
      </c>
    </row>
    <row r="68" spans="1:9" ht="12" customHeight="1">
      <c r="A68" s="241"/>
      <c r="B68" s="246"/>
      <c r="C68" s="241"/>
      <c r="D68" s="240" t="s">
        <v>535</v>
      </c>
      <c r="E68" s="240">
        <v>3.2</v>
      </c>
      <c r="F68" s="240">
        <v>1.8</v>
      </c>
      <c r="G68" s="240">
        <v>0.28</v>
      </c>
      <c r="H68" s="240">
        <v>5.43</v>
      </c>
      <c r="I68" s="240">
        <f t="shared" si="2"/>
        <v>10.71</v>
      </c>
    </row>
    <row r="69" spans="1:9" ht="12" customHeight="1">
      <c r="A69" s="238">
        <v>29</v>
      </c>
      <c r="B69" s="244" t="s">
        <v>526</v>
      </c>
      <c r="C69" s="238">
        <v>10</v>
      </c>
      <c r="D69" s="240" t="s">
        <v>520</v>
      </c>
      <c r="E69" s="240">
        <v>2.85</v>
      </c>
      <c r="F69" s="240">
        <v>1.73</v>
      </c>
      <c r="G69" s="240">
        <v>0.28</v>
      </c>
      <c r="H69" s="240">
        <v>5.85</v>
      </c>
      <c r="I69" s="240">
        <f t="shared" si="2"/>
        <v>10.71</v>
      </c>
    </row>
    <row r="70" spans="1:9" ht="12" customHeight="1">
      <c r="A70" s="239"/>
      <c r="B70" s="248"/>
      <c r="C70" s="239"/>
      <c r="D70" s="240" t="s">
        <v>535</v>
      </c>
      <c r="E70" s="240">
        <v>3.2</v>
      </c>
      <c r="F70" s="240">
        <v>1.8</v>
      </c>
      <c r="G70" s="240">
        <v>0.28</v>
      </c>
      <c r="H70" s="240">
        <v>5.43</v>
      </c>
      <c r="I70" s="240">
        <f t="shared" si="2"/>
        <v>10.71</v>
      </c>
    </row>
    <row r="71" spans="1:9" ht="12" customHeight="1">
      <c r="A71" s="241">
        <v>30</v>
      </c>
      <c r="B71" s="246" t="s">
        <v>526</v>
      </c>
      <c r="C71" s="241">
        <v>11</v>
      </c>
      <c r="D71" s="240" t="s">
        <v>520</v>
      </c>
      <c r="E71" s="240">
        <v>2.85</v>
      </c>
      <c r="F71" s="240">
        <v>1.73</v>
      </c>
      <c r="G71" s="240">
        <v>0.28</v>
      </c>
      <c r="H71" s="240">
        <v>5.85</v>
      </c>
      <c r="I71" s="240">
        <f t="shared" si="2"/>
        <v>10.71</v>
      </c>
    </row>
    <row r="72" spans="1:9" ht="12" customHeight="1">
      <c r="A72" s="241"/>
      <c r="B72" s="246"/>
      <c r="C72" s="241"/>
      <c r="D72" s="240" t="s">
        <v>535</v>
      </c>
      <c r="E72" s="240">
        <v>3.2</v>
      </c>
      <c r="F72" s="240">
        <v>1.8</v>
      </c>
      <c r="G72" s="240">
        <v>0.28</v>
      </c>
      <c r="H72" s="240">
        <v>5.43</v>
      </c>
      <c r="I72" s="240">
        <f t="shared" si="2"/>
        <v>10.71</v>
      </c>
    </row>
    <row r="73" spans="1:9" ht="12" customHeight="1">
      <c r="A73" s="238">
        <v>31</v>
      </c>
      <c r="B73" s="244" t="s">
        <v>526</v>
      </c>
      <c r="C73" s="238">
        <v>12</v>
      </c>
      <c r="D73" s="240" t="s">
        <v>520</v>
      </c>
      <c r="E73" s="240">
        <v>2.85</v>
      </c>
      <c r="F73" s="240">
        <v>1.73</v>
      </c>
      <c r="G73" s="240">
        <v>0.28</v>
      </c>
      <c r="H73" s="240">
        <v>5.85</v>
      </c>
      <c r="I73" s="240">
        <f t="shared" si="2"/>
        <v>10.71</v>
      </c>
    </row>
    <row r="74" spans="1:9" ht="12" customHeight="1">
      <c r="A74" s="239"/>
      <c r="B74" s="248"/>
      <c r="C74" s="239"/>
      <c r="D74" s="240" t="s">
        <v>535</v>
      </c>
      <c r="E74" s="240">
        <v>3.2</v>
      </c>
      <c r="F74" s="240">
        <v>1.8</v>
      </c>
      <c r="G74" s="240">
        <v>0.28</v>
      </c>
      <c r="H74" s="240">
        <v>5.43</v>
      </c>
      <c r="I74" s="240">
        <f t="shared" si="2"/>
        <v>10.71</v>
      </c>
    </row>
    <row r="75" spans="1:9" ht="12" customHeight="1">
      <c r="A75" s="241">
        <v>32</v>
      </c>
      <c r="B75" s="246" t="s">
        <v>526</v>
      </c>
      <c r="C75" s="241" t="s">
        <v>528</v>
      </c>
      <c r="D75" s="240" t="s">
        <v>520</v>
      </c>
      <c r="E75" s="240">
        <v>2.85</v>
      </c>
      <c r="F75" s="240">
        <v>1.73</v>
      </c>
      <c r="G75" s="240">
        <v>0.28</v>
      </c>
      <c r="H75" s="240">
        <v>5.85</v>
      </c>
      <c r="I75" s="240">
        <f t="shared" si="2"/>
        <v>10.71</v>
      </c>
    </row>
    <row r="76" spans="1:9" ht="12" customHeight="1">
      <c r="A76" s="241"/>
      <c r="B76" s="246"/>
      <c r="C76" s="241"/>
      <c r="D76" s="240" t="s">
        <v>535</v>
      </c>
      <c r="E76" s="240">
        <v>3.2</v>
      </c>
      <c r="F76" s="240">
        <v>1.8</v>
      </c>
      <c r="G76" s="240">
        <v>0.28</v>
      </c>
      <c r="H76" s="240">
        <v>5.43</v>
      </c>
      <c r="I76" s="240">
        <f t="shared" si="2"/>
        <v>10.71</v>
      </c>
    </row>
    <row r="77" spans="1:9" ht="12" customHeight="1">
      <c r="A77" s="238">
        <v>33</v>
      </c>
      <c r="B77" s="244" t="s">
        <v>526</v>
      </c>
      <c r="C77" s="238">
        <v>17</v>
      </c>
      <c r="D77" s="240" t="s">
        <v>520</v>
      </c>
      <c r="E77" s="240">
        <v>2.85</v>
      </c>
      <c r="F77" s="240">
        <v>1.73</v>
      </c>
      <c r="G77" s="240">
        <v>0.28</v>
      </c>
      <c r="H77" s="240">
        <v>5.85</v>
      </c>
      <c r="I77" s="240">
        <f t="shared" si="2"/>
        <v>10.71</v>
      </c>
    </row>
    <row r="78" spans="1:9" ht="12" customHeight="1">
      <c r="A78" s="239"/>
      <c r="B78" s="248"/>
      <c r="C78" s="239"/>
      <c r="D78" s="240" t="s">
        <v>535</v>
      </c>
      <c r="E78" s="240">
        <v>3.2</v>
      </c>
      <c r="F78" s="240">
        <v>1.8</v>
      </c>
      <c r="G78" s="240">
        <v>0.28</v>
      </c>
      <c r="H78" s="240">
        <v>5.43</v>
      </c>
      <c r="I78" s="240">
        <f t="shared" si="2"/>
        <v>10.71</v>
      </c>
    </row>
    <row r="79" spans="1:9" ht="12" customHeight="1">
      <c r="A79" s="238">
        <v>34</v>
      </c>
      <c r="B79" s="244" t="s">
        <v>526</v>
      </c>
      <c r="C79" s="238" t="s">
        <v>529</v>
      </c>
      <c r="D79" s="240" t="s">
        <v>520</v>
      </c>
      <c r="E79" s="240">
        <v>2.85</v>
      </c>
      <c r="F79" s="240">
        <v>1.73</v>
      </c>
      <c r="G79" s="240">
        <v>0.28</v>
      </c>
      <c r="H79" s="240">
        <v>5.85</v>
      </c>
      <c r="I79" s="240">
        <f t="shared" si="2"/>
        <v>10.71</v>
      </c>
    </row>
    <row r="80" spans="1:9" ht="12" customHeight="1">
      <c r="A80" s="239"/>
      <c r="B80" s="248"/>
      <c r="C80" s="239"/>
      <c r="D80" s="240" t="s">
        <v>535</v>
      </c>
      <c r="E80" s="240">
        <v>3.2</v>
      </c>
      <c r="F80" s="240">
        <v>1.8</v>
      </c>
      <c r="G80" s="240">
        <v>0.28</v>
      </c>
      <c r="H80" s="240">
        <v>5.43</v>
      </c>
      <c r="I80" s="240">
        <f t="shared" si="2"/>
        <v>10.71</v>
      </c>
    </row>
    <row r="81" spans="1:9" ht="12" customHeight="1">
      <c r="A81" s="241">
        <v>35</v>
      </c>
      <c r="B81" s="246" t="s">
        <v>526</v>
      </c>
      <c r="C81" s="241">
        <v>18</v>
      </c>
      <c r="D81" s="240" t="s">
        <v>520</v>
      </c>
      <c r="E81" s="240">
        <v>2.85</v>
      </c>
      <c r="F81" s="240">
        <v>1.73</v>
      </c>
      <c r="G81" s="240">
        <v>0.28</v>
      </c>
      <c r="H81" s="240">
        <v>5.85</v>
      </c>
      <c r="I81" s="240">
        <f t="shared" si="2"/>
        <v>10.71</v>
      </c>
    </row>
    <row r="82" spans="1:9" ht="12" customHeight="1">
      <c r="A82" s="241"/>
      <c r="B82" s="246"/>
      <c r="C82" s="241"/>
      <c r="D82" s="240" t="s">
        <v>535</v>
      </c>
      <c r="E82" s="240">
        <v>3.2</v>
      </c>
      <c r="F82" s="240">
        <v>1.8</v>
      </c>
      <c r="G82" s="240">
        <v>0.28</v>
      </c>
      <c r="H82" s="240">
        <v>5.43</v>
      </c>
      <c r="I82" s="240">
        <f t="shared" si="2"/>
        <v>10.71</v>
      </c>
    </row>
    <row r="83" spans="1:9" ht="12" customHeight="1">
      <c r="A83" s="238">
        <v>36</v>
      </c>
      <c r="B83" s="244" t="s">
        <v>526</v>
      </c>
      <c r="C83" s="238">
        <v>19</v>
      </c>
      <c r="D83" s="240" t="s">
        <v>520</v>
      </c>
      <c r="E83" s="240">
        <v>2.85</v>
      </c>
      <c r="F83" s="240">
        <v>1.73</v>
      </c>
      <c r="G83" s="250">
        <v>0</v>
      </c>
      <c r="H83" s="240">
        <v>5.19</v>
      </c>
      <c r="I83" s="240">
        <f aca="true" t="shared" si="3" ref="I83:I112">SUM(E83:H83)</f>
        <v>9.77</v>
      </c>
    </row>
    <row r="84" spans="1:9" ht="12" customHeight="1">
      <c r="A84" s="239"/>
      <c r="B84" s="248"/>
      <c r="C84" s="239"/>
      <c r="D84" s="240" t="s">
        <v>535</v>
      </c>
      <c r="E84" s="240">
        <v>3.2</v>
      </c>
      <c r="F84" s="240">
        <v>1.8</v>
      </c>
      <c r="G84" s="250">
        <v>0</v>
      </c>
      <c r="H84" s="240">
        <v>4.77</v>
      </c>
      <c r="I84" s="240">
        <f t="shared" si="3"/>
        <v>9.77</v>
      </c>
    </row>
    <row r="85" spans="1:9" ht="12" customHeight="1">
      <c r="A85" s="241">
        <v>37</v>
      </c>
      <c r="B85" s="246" t="s">
        <v>530</v>
      </c>
      <c r="C85" s="241">
        <v>4</v>
      </c>
      <c r="D85" s="240" t="s">
        <v>520</v>
      </c>
      <c r="E85" s="240">
        <v>2.85</v>
      </c>
      <c r="F85" s="240">
        <v>1.73</v>
      </c>
      <c r="G85" s="240">
        <v>0.28</v>
      </c>
      <c r="H85" s="240">
        <v>5.85</v>
      </c>
      <c r="I85" s="240">
        <f t="shared" si="3"/>
        <v>10.71</v>
      </c>
    </row>
    <row r="86" spans="1:9" ht="12" customHeight="1">
      <c r="A86" s="241"/>
      <c r="B86" s="246"/>
      <c r="C86" s="241"/>
      <c r="D86" s="240" t="s">
        <v>535</v>
      </c>
      <c r="E86" s="240">
        <v>3.2</v>
      </c>
      <c r="F86" s="240">
        <v>1.8</v>
      </c>
      <c r="G86" s="240">
        <v>0.28</v>
      </c>
      <c r="H86" s="240">
        <v>5.43</v>
      </c>
      <c r="I86" s="240">
        <f t="shared" si="3"/>
        <v>10.71</v>
      </c>
    </row>
    <row r="87" spans="1:9" ht="12" customHeight="1">
      <c r="A87" s="238">
        <v>38</v>
      </c>
      <c r="B87" s="244" t="s">
        <v>531</v>
      </c>
      <c r="C87" s="238">
        <v>1</v>
      </c>
      <c r="D87" s="240" t="s">
        <v>520</v>
      </c>
      <c r="E87" s="240">
        <v>2.85</v>
      </c>
      <c r="F87" s="240">
        <v>1.73</v>
      </c>
      <c r="G87" s="240">
        <v>0.28</v>
      </c>
      <c r="H87" s="240">
        <v>5.85</v>
      </c>
      <c r="I87" s="240">
        <f t="shared" si="3"/>
        <v>10.71</v>
      </c>
    </row>
    <row r="88" spans="1:9" ht="12" customHeight="1">
      <c r="A88" s="239"/>
      <c r="B88" s="248"/>
      <c r="C88" s="239"/>
      <c r="D88" s="240" t="s">
        <v>535</v>
      </c>
      <c r="E88" s="240">
        <v>3.2</v>
      </c>
      <c r="F88" s="240">
        <v>1.8</v>
      </c>
      <c r="G88" s="240">
        <v>0.28</v>
      </c>
      <c r="H88" s="240">
        <v>5.43</v>
      </c>
      <c r="I88" s="240">
        <f t="shared" si="3"/>
        <v>10.71</v>
      </c>
    </row>
    <row r="89" spans="1:9" ht="12" customHeight="1">
      <c r="A89" s="241">
        <v>39</v>
      </c>
      <c r="B89" s="246" t="s">
        <v>531</v>
      </c>
      <c r="C89" s="241">
        <v>2</v>
      </c>
      <c r="D89" s="240" t="s">
        <v>520</v>
      </c>
      <c r="E89" s="240">
        <v>2.85</v>
      </c>
      <c r="F89" s="240">
        <v>1.73</v>
      </c>
      <c r="G89" s="240">
        <v>0.28</v>
      </c>
      <c r="H89" s="240">
        <v>5.85</v>
      </c>
      <c r="I89" s="240">
        <f t="shared" si="3"/>
        <v>10.71</v>
      </c>
    </row>
    <row r="90" spans="1:9" ht="12" customHeight="1">
      <c r="A90" s="241"/>
      <c r="B90" s="246"/>
      <c r="C90" s="241"/>
      <c r="D90" s="240" t="s">
        <v>535</v>
      </c>
      <c r="E90" s="240">
        <v>3.2</v>
      </c>
      <c r="F90" s="240">
        <v>1.8</v>
      </c>
      <c r="G90" s="240">
        <v>0.28</v>
      </c>
      <c r="H90" s="240">
        <v>5.43</v>
      </c>
      <c r="I90" s="240">
        <f t="shared" si="3"/>
        <v>10.71</v>
      </c>
    </row>
    <row r="91" spans="1:9" ht="12" customHeight="1">
      <c r="A91" s="238">
        <v>40</v>
      </c>
      <c r="B91" s="244" t="s">
        <v>531</v>
      </c>
      <c r="C91" s="238">
        <v>3</v>
      </c>
      <c r="D91" s="240" t="s">
        <v>520</v>
      </c>
      <c r="E91" s="240">
        <v>2.85</v>
      </c>
      <c r="F91" s="240">
        <v>1.73</v>
      </c>
      <c r="G91" s="240">
        <v>0.28</v>
      </c>
      <c r="H91" s="240">
        <v>5.85</v>
      </c>
      <c r="I91" s="240">
        <f t="shared" si="3"/>
        <v>10.71</v>
      </c>
    </row>
    <row r="92" spans="1:9" ht="12" customHeight="1">
      <c r="A92" s="239"/>
      <c r="B92" s="248"/>
      <c r="C92" s="239"/>
      <c r="D92" s="240" t="s">
        <v>535</v>
      </c>
      <c r="E92" s="240">
        <v>3.2</v>
      </c>
      <c r="F92" s="240">
        <v>1.8</v>
      </c>
      <c r="G92" s="240">
        <v>0.28</v>
      </c>
      <c r="H92" s="240">
        <v>5.43</v>
      </c>
      <c r="I92" s="240">
        <f t="shared" si="3"/>
        <v>10.71</v>
      </c>
    </row>
    <row r="93" spans="1:9" ht="12" customHeight="1">
      <c r="A93" s="241">
        <v>41</v>
      </c>
      <c r="B93" s="246" t="s">
        <v>532</v>
      </c>
      <c r="C93" s="241">
        <v>12</v>
      </c>
      <c r="D93" s="240" t="s">
        <v>520</v>
      </c>
      <c r="E93" s="240">
        <v>2.85</v>
      </c>
      <c r="F93" s="240">
        <v>1.73</v>
      </c>
      <c r="G93" s="240">
        <v>0.28</v>
      </c>
      <c r="H93" s="240">
        <v>5.85</v>
      </c>
      <c r="I93" s="240">
        <f t="shared" si="3"/>
        <v>10.71</v>
      </c>
    </row>
    <row r="94" spans="1:9" ht="12" customHeight="1">
      <c r="A94" s="241"/>
      <c r="B94" s="246"/>
      <c r="C94" s="241"/>
      <c r="D94" s="240" t="s">
        <v>535</v>
      </c>
      <c r="E94" s="240">
        <v>3.2</v>
      </c>
      <c r="F94" s="240">
        <v>1.8</v>
      </c>
      <c r="G94" s="240">
        <v>0.28</v>
      </c>
      <c r="H94" s="240">
        <v>5.43</v>
      </c>
      <c r="I94" s="240">
        <f t="shared" si="3"/>
        <v>10.71</v>
      </c>
    </row>
    <row r="95" spans="1:9" ht="12" customHeight="1">
      <c r="A95" s="238">
        <v>42</v>
      </c>
      <c r="B95" s="244" t="s">
        <v>532</v>
      </c>
      <c r="C95" s="238">
        <v>16</v>
      </c>
      <c r="D95" s="240" t="s">
        <v>520</v>
      </c>
      <c r="E95" s="240">
        <v>2.85</v>
      </c>
      <c r="F95" s="240">
        <v>1.73</v>
      </c>
      <c r="G95" s="240">
        <v>0.28</v>
      </c>
      <c r="H95" s="240">
        <v>5.85</v>
      </c>
      <c r="I95" s="240">
        <f t="shared" si="3"/>
        <v>10.71</v>
      </c>
    </row>
    <row r="96" spans="1:9" ht="12" customHeight="1">
      <c r="A96" s="239"/>
      <c r="B96" s="248"/>
      <c r="C96" s="239"/>
      <c r="D96" s="240" t="s">
        <v>535</v>
      </c>
      <c r="E96" s="240">
        <v>3.2</v>
      </c>
      <c r="F96" s="240">
        <v>1.8</v>
      </c>
      <c r="G96" s="240">
        <v>0.28</v>
      </c>
      <c r="H96" s="240">
        <v>5.43</v>
      </c>
      <c r="I96" s="240">
        <f t="shared" si="3"/>
        <v>10.71</v>
      </c>
    </row>
    <row r="97" spans="1:9" ht="12" customHeight="1">
      <c r="A97" s="241">
        <v>43</v>
      </c>
      <c r="B97" s="246" t="s">
        <v>532</v>
      </c>
      <c r="C97" s="241">
        <v>18</v>
      </c>
      <c r="D97" s="240" t="s">
        <v>520</v>
      </c>
      <c r="E97" s="240">
        <v>2.85</v>
      </c>
      <c r="F97" s="240">
        <v>1.73</v>
      </c>
      <c r="G97" s="240">
        <v>0.28</v>
      </c>
      <c r="H97" s="240">
        <v>5.85</v>
      </c>
      <c r="I97" s="240">
        <f t="shared" si="3"/>
        <v>10.71</v>
      </c>
    </row>
    <row r="98" spans="1:9" ht="12" customHeight="1">
      <c r="A98" s="241"/>
      <c r="B98" s="246"/>
      <c r="C98" s="241"/>
      <c r="D98" s="240" t="s">
        <v>535</v>
      </c>
      <c r="E98" s="240">
        <v>3.2</v>
      </c>
      <c r="F98" s="240">
        <v>1.8</v>
      </c>
      <c r="G98" s="240">
        <v>0.28</v>
      </c>
      <c r="H98" s="240">
        <v>5.43</v>
      </c>
      <c r="I98" s="240">
        <f t="shared" si="3"/>
        <v>10.71</v>
      </c>
    </row>
    <row r="99" spans="1:9" ht="12" customHeight="1">
      <c r="A99" s="238">
        <v>44</v>
      </c>
      <c r="B99" s="244" t="s">
        <v>532</v>
      </c>
      <c r="C99" s="238">
        <v>20</v>
      </c>
      <c r="D99" s="240" t="s">
        <v>520</v>
      </c>
      <c r="E99" s="240">
        <v>2.85</v>
      </c>
      <c r="F99" s="240">
        <v>1.73</v>
      </c>
      <c r="G99" s="240">
        <v>0.28</v>
      </c>
      <c r="H99" s="240">
        <v>5.85</v>
      </c>
      <c r="I99" s="240">
        <f t="shared" si="3"/>
        <v>10.71</v>
      </c>
    </row>
    <row r="100" spans="1:9" ht="12" customHeight="1">
      <c r="A100" s="239"/>
      <c r="B100" s="248"/>
      <c r="C100" s="239"/>
      <c r="D100" s="240" t="s">
        <v>535</v>
      </c>
      <c r="E100" s="240">
        <v>3.2</v>
      </c>
      <c r="F100" s="240">
        <v>1.8</v>
      </c>
      <c r="G100" s="240">
        <v>0.28</v>
      </c>
      <c r="H100" s="240">
        <v>5.43</v>
      </c>
      <c r="I100" s="240">
        <f t="shared" si="3"/>
        <v>10.71</v>
      </c>
    </row>
    <row r="101" spans="1:9" ht="12" customHeight="1">
      <c r="A101" s="241">
        <v>45</v>
      </c>
      <c r="B101" s="246" t="s">
        <v>533</v>
      </c>
      <c r="C101" s="241">
        <v>2</v>
      </c>
      <c r="D101" s="240" t="s">
        <v>520</v>
      </c>
      <c r="E101" s="240">
        <v>2.85</v>
      </c>
      <c r="F101" s="240">
        <v>1.73</v>
      </c>
      <c r="G101" s="240">
        <v>0.28</v>
      </c>
      <c r="H101" s="240">
        <v>5.85</v>
      </c>
      <c r="I101" s="240">
        <f t="shared" si="3"/>
        <v>10.71</v>
      </c>
    </row>
    <row r="102" spans="1:9" ht="12" customHeight="1">
      <c r="A102" s="241"/>
      <c r="B102" s="246"/>
      <c r="C102" s="241"/>
      <c r="D102" s="240" t="s">
        <v>535</v>
      </c>
      <c r="E102" s="240">
        <v>3.2</v>
      </c>
      <c r="F102" s="240">
        <v>1.8</v>
      </c>
      <c r="G102" s="240">
        <v>0.28</v>
      </c>
      <c r="H102" s="240">
        <v>5.43</v>
      </c>
      <c r="I102" s="240">
        <f t="shared" si="3"/>
        <v>10.71</v>
      </c>
    </row>
    <row r="103" spans="1:9" ht="12" customHeight="1">
      <c r="A103" s="238">
        <v>46</v>
      </c>
      <c r="B103" s="244" t="s">
        <v>533</v>
      </c>
      <c r="C103" s="238">
        <v>4</v>
      </c>
      <c r="D103" s="240" t="s">
        <v>520</v>
      </c>
      <c r="E103" s="240">
        <v>2.85</v>
      </c>
      <c r="F103" s="240">
        <v>1.73</v>
      </c>
      <c r="G103" s="240">
        <v>0.28</v>
      </c>
      <c r="H103" s="240">
        <v>5.85</v>
      </c>
      <c r="I103" s="240">
        <f t="shared" si="3"/>
        <v>10.71</v>
      </c>
    </row>
    <row r="104" spans="1:9" ht="12" customHeight="1">
      <c r="A104" s="239"/>
      <c r="B104" s="248"/>
      <c r="C104" s="239"/>
      <c r="D104" s="240" t="s">
        <v>535</v>
      </c>
      <c r="E104" s="240">
        <v>3.2</v>
      </c>
      <c r="F104" s="240">
        <v>1.8</v>
      </c>
      <c r="G104" s="240">
        <v>0.28</v>
      </c>
      <c r="H104" s="240">
        <v>5.43</v>
      </c>
      <c r="I104" s="240">
        <f t="shared" si="3"/>
        <v>10.71</v>
      </c>
    </row>
    <row r="105" spans="1:9" ht="12" customHeight="1">
      <c r="A105" s="241">
        <v>47</v>
      </c>
      <c r="B105" s="246" t="s">
        <v>534</v>
      </c>
      <c r="C105" s="241">
        <v>1</v>
      </c>
      <c r="D105" s="240" t="s">
        <v>520</v>
      </c>
      <c r="E105" s="240">
        <v>2.85</v>
      </c>
      <c r="F105" s="240">
        <v>1.73</v>
      </c>
      <c r="G105" s="240">
        <v>0.28</v>
      </c>
      <c r="H105" s="240">
        <v>5.85</v>
      </c>
      <c r="I105" s="240">
        <f t="shared" si="3"/>
        <v>10.71</v>
      </c>
    </row>
    <row r="106" spans="1:9" ht="12" customHeight="1">
      <c r="A106" s="241"/>
      <c r="B106" s="246"/>
      <c r="C106" s="241"/>
      <c r="D106" s="240" t="s">
        <v>535</v>
      </c>
      <c r="E106" s="240">
        <v>3.2</v>
      </c>
      <c r="F106" s="240">
        <v>1.8</v>
      </c>
      <c r="G106" s="240">
        <v>0.28</v>
      </c>
      <c r="H106" s="240">
        <v>5.43</v>
      </c>
      <c r="I106" s="240">
        <f t="shared" si="3"/>
        <v>10.71</v>
      </c>
    </row>
    <row r="107" spans="1:9" ht="12" customHeight="1">
      <c r="A107" s="238">
        <v>48</v>
      </c>
      <c r="B107" s="244" t="s">
        <v>534</v>
      </c>
      <c r="C107" s="238">
        <v>2</v>
      </c>
      <c r="D107" s="240" t="s">
        <v>520</v>
      </c>
      <c r="E107" s="240">
        <v>2.85</v>
      </c>
      <c r="F107" s="240">
        <v>1.73</v>
      </c>
      <c r="G107" s="240">
        <v>0.28</v>
      </c>
      <c r="H107" s="240">
        <v>5.85</v>
      </c>
      <c r="I107" s="240">
        <f t="shared" si="3"/>
        <v>10.71</v>
      </c>
    </row>
    <row r="108" spans="1:9" ht="12" customHeight="1">
      <c r="A108" s="239"/>
      <c r="B108" s="248"/>
      <c r="C108" s="239"/>
      <c r="D108" s="240" t="s">
        <v>535</v>
      </c>
      <c r="E108" s="240">
        <v>3.2</v>
      </c>
      <c r="F108" s="240">
        <v>1.8</v>
      </c>
      <c r="G108" s="240">
        <v>0.28</v>
      </c>
      <c r="H108" s="240">
        <v>5.43</v>
      </c>
      <c r="I108" s="240">
        <f t="shared" si="3"/>
        <v>10.71</v>
      </c>
    </row>
    <row r="109" spans="1:9" ht="12" customHeight="1">
      <c r="A109" s="241">
        <v>49</v>
      </c>
      <c r="B109" s="246" t="s">
        <v>534</v>
      </c>
      <c r="C109" s="241">
        <v>3</v>
      </c>
      <c r="D109" s="240" t="s">
        <v>520</v>
      </c>
      <c r="E109" s="240">
        <v>2.85</v>
      </c>
      <c r="F109" s="240">
        <v>1.73</v>
      </c>
      <c r="G109" s="240">
        <v>0.28</v>
      </c>
      <c r="H109" s="240">
        <v>5.85</v>
      </c>
      <c r="I109" s="240">
        <f t="shared" si="3"/>
        <v>10.71</v>
      </c>
    </row>
    <row r="110" spans="1:9" ht="12" customHeight="1">
      <c r="A110" s="241"/>
      <c r="B110" s="246"/>
      <c r="C110" s="241"/>
      <c r="D110" s="240" t="s">
        <v>535</v>
      </c>
      <c r="E110" s="240">
        <v>3.2</v>
      </c>
      <c r="F110" s="240">
        <v>1.8</v>
      </c>
      <c r="G110" s="240">
        <v>0.28</v>
      </c>
      <c r="H110" s="240">
        <v>5.43</v>
      </c>
      <c r="I110" s="240">
        <f t="shared" si="3"/>
        <v>10.71</v>
      </c>
    </row>
    <row r="111" spans="1:9" ht="12" customHeight="1">
      <c r="A111" s="238">
        <v>50</v>
      </c>
      <c r="B111" s="244" t="s">
        <v>534</v>
      </c>
      <c r="C111" s="238">
        <v>4</v>
      </c>
      <c r="D111" s="240" t="s">
        <v>520</v>
      </c>
      <c r="E111" s="240">
        <v>2.85</v>
      </c>
      <c r="F111" s="240">
        <v>1.73</v>
      </c>
      <c r="G111" s="240">
        <v>0.28</v>
      </c>
      <c r="H111" s="240">
        <v>5.85</v>
      </c>
      <c r="I111" s="240">
        <f t="shared" si="3"/>
        <v>10.71</v>
      </c>
    </row>
    <row r="112" spans="1:9" ht="12" customHeight="1">
      <c r="A112" s="239"/>
      <c r="B112" s="248"/>
      <c r="C112" s="239"/>
      <c r="D112" s="240" t="s">
        <v>535</v>
      </c>
      <c r="E112" s="240">
        <v>3.2</v>
      </c>
      <c r="F112" s="240">
        <v>1.8</v>
      </c>
      <c r="G112" s="240">
        <v>0.28</v>
      </c>
      <c r="H112" s="240">
        <v>5.43</v>
      </c>
      <c r="I112" s="240">
        <f t="shared" si="3"/>
        <v>10.71</v>
      </c>
    </row>
  </sheetData>
  <mergeCells count="10">
    <mergeCell ref="A5:I5"/>
    <mergeCell ref="A52:I52"/>
    <mergeCell ref="A1:I1"/>
    <mergeCell ref="A2:I2"/>
    <mergeCell ref="A3:I3"/>
    <mergeCell ref="A4:I4"/>
    <mergeCell ref="B7:C7"/>
    <mergeCell ref="E7:H7"/>
    <mergeCell ref="A10:I10"/>
    <mergeCell ref="A25:I25"/>
  </mergeCells>
  <printOptions/>
  <pageMargins left="0.43" right="0.34" top="0.36" bottom="0.46" header="0.23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2015-04-15T11:17:43Z</cp:lastPrinted>
  <dcterms:created xsi:type="dcterms:W3CDTF">2001-02-15T04:41:09Z</dcterms:created>
  <dcterms:modified xsi:type="dcterms:W3CDTF">2015-04-15T11:38:05Z</dcterms:modified>
  <cp:category/>
  <cp:version/>
  <cp:contentType/>
  <cp:contentStatus/>
</cp:coreProperties>
</file>